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915" yWindow="-15" windowWidth="12300" windowHeight="12045" tabRatio="853"/>
  </bookViews>
  <sheets>
    <sheet name="CY Summary MGS-S" sheetId="20" r:id="rId1"/>
    <sheet name="CY Summary MGS-P" sheetId="22" r:id="rId2"/>
    <sheet name="CY Summary MGS" sheetId="24" r:id="rId3"/>
  </sheets>
  <calcPr calcId="145621"/>
</workbook>
</file>

<file path=xl/calcChain.xml><?xml version="1.0" encoding="utf-8"?>
<calcChain xmlns="http://schemas.openxmlformats.org/spreadsheetml/2006/main">
  <c r="O10" i="20" l="1"/>
  <c r="O17" i="22" l="1"/>
  <c r="O10" i="22"/>
  <c r="O17" i="20"/>
  <c r="C31" i="20"/>
  <c r="O12" i="20" l="1"/>
  <c r="O12" i="22" l="1"/>
  <c r="O14" i="22"/>
  <c r="O21" i="22"/>
  <c r="O19" i="22"/>
  <c r="O19" i="20" l="1"/>
  <c r="O14" i="20"/>
  <c r="O21" i="20"/>
</calcChain>
</file>

<file path=xl/sharedStrings.xml><?xml version="1.0" encoding="utf-8"?>
<sst xmlns="http://schemas.openxmlformats.org/spreadsheetml/2006/main" count="81" uniqueCount="25">
  <si>
    <t>Medium Non-Residential Class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</si>
  <si>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</si>
  <si>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</si>
  <si>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</si>
  <si>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</si>
  <si>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</si>
  <si>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</si>
  <si>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</si>
  <si>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</si>
  <si>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</si>
  <si>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</si>
  <si>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</si>
  <si>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</si>
  <si>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YTD Total (1)</t>
  </si>
  <si>
    <t>MGS-S</t>
  </si>
  <si>
    <t>Customers</t>
  </si>
  <si>
    <t>kWh</t>
  </si>
  <si>
    <t>kW</t>
  </si>
  <si>
    <t>Total</t>
  </si>
  <si>
    <t>Central Maine Power Company</t>
  </si>
  <si>
    <t>(1)  Customers are average year-to-date customers.</t>
  </si>
  <si>
    <t>SOP Only</t>
  </si>
  <si>
    <t>MGS-P</t>
  </si>
  <si>
    <t>MGS</t>
  </si>
  <si>
    <t>2018 Billing Units - All &amp; SOP Only Customers - YTD As Billed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</si>
</sst>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6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24">
    <xf numFmtId="0" fontId="0" fillId="0" borderId="0" xfId="0"/>
    <xf numFmtId="0" fontId="3" fillId="0" borderId="0" xfId="0" applyFont="1" applyFill="1" applyAlignment="1">
      <alignment horizontal="centerContinuous"/>
    </xf>
    <xf numFmtId="0" fontId="0" fillId="0" borderId="0" xfId="0" applyFill="1" applyAlignment="1">
      <alignment horizontal="centerContinuous"/>
    </xf>
    <xf numFmtId="164" fontId="1" fillId="0" borderId="0" xfId="1" applyNumberFormat="1" applyFill="1" applyAlignment="1">
      <alignment horizontal="centerContinuous"/>
    </xf>
    <xf numFmtId="0" fontId="0" fillId="0" borderId="0" xfId="0" applyFill="1"/>
    <xf numFmtId="164" fontId="1" fillId="0" borderId="0" xfId="1" applyNumberFormat="1" applyFill="1" applyAlignment="1">
      <alignment horizontal="right"/>
    </xf>
    <xf numFmtId="0" fontId="3" fillId="0" borderId="0" xfId="0" applyFont="1" applyFill="1" applyBorder="1"/>
    <xf numFmtId="0" fontId="0" fillId="0" borderId="0" xfId="0" applyFill="1" applyBorder="1"/>
    <xf numFmtId="164" fontId="4" fillId="0" borderId="1" xfId="1" applyNumberFormat="1" applyFont="1" applyFill="1" applyBorder="1" applyAlignment="1">
      <alignment horizontal="centerContinuous"/>
    </xf>
    <xf numFmtId="0" fontId="4" fillId="0" borderId="1" xfId="2" applyFont="1" applyFill="1" applyBorder="1" applyAlignment="1">
      <alignment horizontal="centerContinuous"/>
    </xf>
    <xf numFmtId="0" fontId="2" fillId="0" borderId="0" xfId="0" applyFont="1" applyFill="1"/>
    <xf numFmtId="164" fontId="1" fillId="0" borderId="0" xfId="1" applyNumberFormat="1" applyFill="1"/>
    <xf numFmtId="164" fontId="0" fillId="0" borderId="0" xfId="0" applyNumberFormat="1" applyFill="1"/>
    <xf numFmtId="0" fontId="3" fillId="0" borderId="0" xfId="0" applyFont="1" applyFill="1"/>
    <xf numFmtId="164" fontId="4" fillId="0" borderId="0" xfId="1" applyNumberFormat="1" applyFont="1" applyFill="1" applyBorder="1" applyAlignment="1">
      <alignment horizontal="centerContinuous"/>
    </xf>
    <xf numFmtId="0" fontId="4" fillId="0" borderId="0" xfId="2" applyFont="1" applyFill="1" applyBorder="1" applyAlignment="1">
      <alignment horizontal="centerContinuous"/>
    </xf>
    <xf numFmtId="0" fontId="2" fillId="0" borderId="0" xfId="0" applyFont="1" applyFill="1" applyBorder="1"/>
    <xf numFmtId="164" fontId="0" fillId="0" borderId="0" xfId="1" applyNumberFormat="1" applyFont="1" applyFill="1"/>
    <xf numFmtId="0" fontId="2" fillId="0" borderId="0" xfId="0" applyFont="1" applyFill="1" applyBorder="1" applyAlignment="1">
      <alignment horizontal="centerContinuous"/>
    </xf>
    <xf numFmtId="0" fontId="2" fillId="0" borderId="0" xfId="0" applyFont="1" applyFill="1" applyBorder="1" applyAlignment="1">
      <alignment horizontal="left"/>
    </xf>
    <xf numFmtId="0" fontId="1" fillId="0" borderId="0" xfId="0" applyFont="1" applyFill="1" applyAlignment="1">
      <alignment horizontal="centerContinuous"/>
    </xf>
    <xf numFmtId="3" fontId="1" fillId="0" borderId="0" xfId="1" applyNumberFormat="1" applyFill="1"/>
    <xf numFmtId="164" fontId="1" fillId="0" borderId="0" xfId="1" applyNumberFormat="1" applyFont="1" applyFill="1" applyAlignment="1">
      <alignment horizontal="center" wrapText="1"/>
    </xf>
    <xf numFmtId="0" fontId="0" fillId="0" borderId="0" xfId="0" applyFill="1" applyAlignment="1">
      <alignment horizontal="centerContinuous" wrapText="1"/>
    </xf>
  </cellXfs>
  <cellStyles count="3">
    <cellStyle name="Comma" xfId="1" builtinId="3"/>
    <cellStyle name="Normal" xfId="0" builtinId="0"/>
    <cellStyle name="Normal_AllinCoreRecalculated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27"/>
    <pageSetUpPr fitToPage="1"/>
  </sheetPr>
  <dimension ref="A1:O31"/>
  <sheetViews>
    <sheetView tabSelected="1" workbookViewId="0">
      <pane xSplit="2" topLeftCell="C1" activePane="topRight" state="frozenSplit"/>
      <selection pane="topRight" activeCell="G13" sqref="G13"/>
    </sheetView>
  </sheetViews>
  <sheetFormatPr defaultColWidth="9.140625" defaultRowHeight="12.75"/>
  <cols>
    <col min="1" max="1" width="9.85546875" style="13" customWidth="1"/>
    <col min="2" max="2" width="12.7109375" style="4" customWidth="1"/>
    <col min="3" max="3" width="13.85546875" style="11" customWidth="1"/>
    <col min="4" max="14" width="12.28515625" style="11" customWidth="1"/>
    <col min="15" max="15" width="13.85546875" style="4" customWidth="1"/>
    <col min="16" max="16384" width="9.140625" style="4"/>
  </cols>
  <sheetData>
    <row r="1" spans="1:15">
      <c r="A1" s="1" t="s">
        <v>19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2"/>
    </row>
    <row r="2" spans="1:15">
      <c r="A2" s="1" t="s">
        <v>0</v>
      </c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2"/>
    </row>
    <row r="3" spans="1:15">
      <c r="A3" s="20" t="s">
        <v>24</v>
      </c>
      <c r="B3" s="2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2"/>
    </row>
    <row r="4" spans="1:15">
      <c r="A4" s="1"/>
      <c r="B4" s="2"/>
      <c r="C4" s="3"/>
      <c r="D4" s="3"/>
      <c r="E4" s="3"/>
      <c r="F4" s="22"/>
      <c r="G4" s="3"/>
      <c r="H4" s="3"/>
      <c r="I4" s="3"/>
      <c r="J4" s="3"/>
      <c r="K4" s="3"/>
      <c r="L4" s="3"/>
      <c r="M4" s="3"/>
      <c r="N4" s="3"/>
      <c r="O4" s="23"/>
    </row>
    <row r="5" spans="1:15">
      <c r="A5" s="1"/>
      <c r="B5" s="2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2"/>
    </row>
    <row r="6" spans="1:15">
      <c r="A6" s="1"/>
      <c r="B6" s="2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2"/>
    </row>
    <row r="7" spans="1:15">
      <c r="A7" s="1"/>
      <c r="B7" s="2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2"/>
    </row>
    <row r="8" spans="1:15" s="7" customFormat="1">
      <c r="A8" s="6"/>
      <c r="C8" s="8" t="s">
        <v>1</v>
      </c>
      <c r="D8" s="8" t="s">
        <v>2</v>
      </c>
      <c r="E8" s="8" t="s">
        <v>3</v>
      </c>
      <c r="F8" s="8" t="s">
        <v>4</v>
      </c>
      <c r="G8" s="8" t="s">
        <v>5</v>
      </c>
      <c r="H8" s="8" t="s">
        <v>6</v>
      </c>
      <c r="I8" s="8" t="s">
        <v>7</v>
      </c>
      <c r="J8" s="8" t="s">
        <v>8</v>
      </c>
      <c r="K8" s="8" t="s">
        <v>9</v>
      </c>
      <c r="L8" s="8" t="s">
        <v>10</v>
      </c>
      <c r="M8" s="8" t="s">
        <v>11</v>
      </c>
      <c r="N8" s="8" t="s">
        <v>12</v>
      </c>
      <c r="O8" s="9" t="s">
        <v>13</v>
      </c>
    </row>
    <row r="9" spans="1:15" s="7" customFormat="1">
      <c r="A9" s="16" t="s">
        <v>18</v>
      </c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5"/>
    </row>
    <row r="10" spans="1:15">
      <c r="A10" s="10" t="s">
        <v>14</v>
      </c>
      <c r="B10" s="4" t="s">
        <v>15</v>
      </c>
      <c r="C10" s="11">
        <v>11309</v>
      </c>
      <c r="D10" s="11">
        <v>11314</v>
      </c>
      <c r="E10" s="11">
        <v>11322</v>
      </c>
      <c r="F10" s="11">
        <v>11327</v>
      </c>
      <c r="G10" s="11">
        <v>11433</v>
      </c>
      <c r="H10" s="11">
        <v>11445</v>
      </c>
      <c r="I10" s="11">
        <v>0</v>
      </c>
      <c r="J10" s="11">
        <v>0</v>
      </c>
      <c r="K10" s="11">
        <v>0</v>
      </c>
      <c r="L10" s="11">
        <v>0</v>
      </c>
      <c r="M10" s="11">
        <v>0</v>
      </c>
      <c r="N10" s="11">
        <v>0</v>
      </c>
      <c r="O10" s="12">
        <f>AVERAGE(C10:H10)</f>
        <v>11358.333333333334</v>
      </c>
    </row>
    <row r="11" spans="1:15">
      <c r="A11" s="10"/>
      <c r="O11" s="12"/>
    </row>
    <row r="12" spans="1:15">
      <c r="B12" s="4" t="s">
        <v>16</v>
      </c>
      <c r="C12" s="11">
        <v>168798107.95499998</v>
      </c>
      <c r="D12" s="11">
        <v>163252675.70400009</v>
      </c>
      <c r="E12" s="11">
        <v>159457114.31200007</v>
      </c>
      <c r="F12" s="11">
        <v>152948848.38899985</v>
      </c>
      <c r="G12" s="11">
        <v>142401420.07600003</v>
      </c>
      <c r="H12" s="11">
        <v>166447591.48499992</v>
      </c>
      <c r="I12" s="11">
        <v>0</v>
      </c>
      <c r="J12" s="11">
        <v>0</v>
      </c>
      <c r="K12" s="11">
        <v>0</v>
      </c>
      <c r="L12" s="11">
        <v>0</v>
      </c>
      <c r="M12" s="11">
        <v>0</v>
      </c>
      <c r="N12" s="11">
        <v>0</v>
      </c>
      <c r="O12" s="12">
        <f>SUM(C12:N12)</f>
        <v>953305757.92099977</v>
      </c>
    </row>
    <row r="13" spans="1:15">
      <c r="O13" s="12"/>
    </row>
    <row r="14" spans="1:15">
      <c r="B14" s="4" t="s">
        <v>17</v>
      </c>
      <c r="C14" s="11">
        <v>464434.18000000098</v>
      </c>
      <c r="D14" s="11">
        <v>445879.88999999908</v>
      </c>
      <c r="E14" s="11">
        <v>483527.63999999996</v>
      </c>
      <c r="F14" s="11">
        <v>457140.24999999953</v>
      </c>
      <c r="G14" s="11">
        <v>482286.53000000084</v>
      </c>
      <c r="H14" s="11">
        <v>495642.63000000105</v>
      </c>
      <c r="I14" s="11">
        <v>0</v>
      </c>
      <c r="J14" s="11">
        <v>0</v>
      </c>
      <c r="K14" s="11">
        <v>0</v>
      </c>
      <c r="L14" s="11">
        <v>0</v>
      </c>
      <c r="M14" s="11">
        <v>0</v>
      </c>
      <c r="N14" s="11">
        <v>0</v>
      </c>
      <c r="O14" s="12">
        <f>SUM(C14:N14)</f>
        <v>2828911.120000001</v>
      </c>
    </row>
    <row r="15" spans="1:15">
      <c r="C15" s="5"/>
    </row>
    <row r="16" spans="1:15">
      <c r="A16" s="18" t="s">
        <v>21</v>
      </c>
    </row>
    <row r="17" spans="1:15">
      <c r="A17" s="10" t="s">
        <v>14</v>
      </c>
      <c r="B17" s="4" t="s">
        <v>15</v>
      </c>
      <c r="C17" s="11">
        <v>6459</v>
      </c>
      <c r="D17" s="11">
        <v>6170</v>
      </c>
      <c r="E17" s="11">
        <v>6491</v>
      </c>
      <c r="F17" s="11">
        <v>6471</v>
      </c>
      <c r="G17" s="11">
        <v>6536</v>
      </c>
      <c r="H17" s="11">
        <v>6262</v>
      </c>
      <c r="I17" s="11">
        <v>0</v>
      </c>
      <c r="J17" s="11">
        <v>0</v>
      </c>
      <c r="K17" s="11">
        <v>0</v>
      </c>
      <c r="L17" s="11">
        <v>0</v>
      </c>
      <c r="M17" s="11">
        <v>0</v>
      </c>
      <c r="N17" s="11">
        <v>0</v>
      </c>
      <c r="O17" s="12">
        <f>AVERAGE(C17:H17)</f>
        <v>6398.166666666667</v>
      </c>
    </row>
    <row r="18" spans="1:15">
      <c r="A18" s="10"/>
      <c r="O18" s="12"/>
    </row>
    <row r="19" spans="1:15">
      <c r="B19" s="4" t="s">
        <v>16</v>
      </c>
      <c r="C19" s="11">
        <v>67766450.156000003</v>
      </c>
      <c r="D19" s="11">
        <v>63614923.721000001</v>
      </c>
      <c r="E19" s="11">
        <v>61669491.413000003</v>
      </c>
      <c r="F19" s="11">
        <v>59231824.667999983</v>
      </c>
      <c r="G19" s="11">
        <v>55250238.743999988</v>
      </c>
      <c r="H19" s="11">
        <v>69382849.038000003</v>
      </c>
      <c r="I19" s="11">
        <v>0</v>
      </c>
      <c r="J19" s="11">
        <v>0</v>
      </c>
      <c r="K19" s="11">
        <v>0</v>
      </c>
      <c r="L19" s="11">
        <v>0</v>
      </c>
      <c r="M19" s="11">
        <v>0</v>
      </c>
      <c r="N19" s="11">
        <v>0</v>
      </c>
      <c r="O19" s="12">
        <f>SUM(C19:N19)</f>
        <v>376915777.74000001</v>
      </c>
    </row>
    <row r="20" spans="1:15">
      <c r="O20" s="12"/>
    </row>
    <row r="21" spans="1:15">
      <c r="B21" s="4" t="s">
        <v>17</v>
      </c>
      <c r="C21" s="11">
        <v>197567.71999999971</v>
      </c>
      <c r="D21" s="11">
        <v>184803.85000000009</v>
      </c>
      <c r="E21" s="11">
        <v>199706.2700000004</v>
      </c>
      <c r="F21" s="11">
        <v>190372.95000000013</v>
      </c>
      <c r="G21" s="11">
        <v>204359.90000000008</v>
      </c>
      <c r="H21" s="11">
        <v>218095.79999999973</v>
      </c>
      <c r="I21" s="11">
        <v>0</v>
      </c>
      <c r="J21" s="11">
        <v>0</v>
      </c>
      <c r="K21" s="11">
        <v>0</v>
      </c>
      <c r="L21" s="11">
        <v>0</v>
      </c>
      <c r="M21" s="11">
        <v>0</v>
      </c>
      <c r="N21" s="11">
        <v>0</v>
      </c>
      <c r="O21" s="12">
        <f>SUM(C21:N21)</f>
        <v>1194906.4900000002</v>
      </c>
    </row>
    <row r="24" spans="1:15">
      <c r="A24" s="13" t="s">
        <v>20</v>
      </c>
    </row>
    <row r="25" spans="1:15" ht="11.25" customHeight="1"/>
    <row r="31" spans="1:15">
      <c r="C31" s="11">
        <f>C10+175</f>
        <v>11484</v>
      </c>
    </row>
  </sheetData>
  <phoneticPr fontId="5" type="noConversion"/>
  <printOptions horizontalCentered="1" gridLines="1"/>
  <pageMargins left="0.25" right="0.25" top="1" bottom="0.5" header="0.25" footer="0.25"/>
  <pageSetup scale="73" orientation="landscape" horizontalDpi="4294967294" r:id="rId1"/>
  <headerFooter alignWithMargins="0">
    <oddFooter>&amp;L&amp;F   &amp;A&amp;C&amp;P&amp;R&amp;D   &amp;T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27"/>
    <pageSetUpPr fitToPage="1"/>
  </sheetPr>
  <dimension ref="A1:O25"/>
  <sheetViews>
    <sheetView workbookViewId="0">
      <pane xSplit="2" topLeftCell="C1" activePane="topRight" state="frozenSplit"/>
      <selection activeCell="A4" sqref="A4"/>
      <selection pane="topRight" activeCell="O12" sqref="O12"/>
    </sheetView>
  </sheetViews>
  <sheetFormatPr defaultColWidth="9.140625" defaultRowHeight="12.75"/>
  <cols>
    <col min="1" max="1" width="9.85546875" style="13" customWidth="1"/>
    <col min="2" max="2" width="12.7109375" style="4" customWidth="1"/>
    <col min="3" max="3" width="13.85546875" style="11" customWidth="1"/>
    <col min="4" max="14" width="12.28515625" style="11" customWidth="1"/>
    <col min="15" max="15" width="13.85546875" style="4" customWidth="1"/>
    <col min="16" max="16384" width="9.140625" style="4"/>
  </cols>
  <sheetData>
    <row r="1" spans="1:15">
      <c r="A1" s="1" t="s">
        <v>19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2"/>
    </row>
    <row r="2" spans="1:15">
      <c r="A2" s="1" t="s">
        <v>0</v>
      </c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2"/>
    </row>
    <row r="3" spans="1:15">
      <c r="A3" s="20" t="s">
        <v>24</v>
      </c>
      <c r="B3" s="2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2"/>
    </row>
    <row r="4" spans="1:15">
      <c r="A4" s="1"/>
      <c r="B4" s="2"/>
      <c r="C4" s="3"/>
      <c r="D4" s="3"/>
      <c r="E4" s="3"/>
      <c r="F4" s="22"/>
      <c r="G4" s="3"/>
      <c r="H4" s="3"/>
      <c r="I4" s="3"/>
      <c r="J4" s="3"/>
      <c r="K4" s="3"/>
      <c r="L4" s="3"/>
      <c r="M4" s="3"/>
      <c r="N4" s="3"/>
      <c r="O4" s="23"/>
    </row>
    <row r="5" spans="1:15">
      <c r="A5" s="1"/>
      <c r="B5" s="2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2"/>
    </row>
    <row r="6" spans="1:15">
      <c r="A6" s="1"/>
      <c r="B6" s="2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2"/>
    </row>
    <row r="7" spans="1:15">
      <c r="A7" s="1"/>
      <c r="B7" s="2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2"/>
    </row>
    <row r="8" spans="1:15" s="7" customFormat="1">
      <c r="A8" s="6"/>
      <c r="C8" s="8" t="s">
        <v>1</v>
      </c>
      <c r="D8" s="8" t="s">
        <v>2</v>
      </c>
      <c r="E8" s="8" t="s">
        <v>3</v>
      </c>
      <c r="F8" s="8" t="s">
        <v>4</v>
      </c>
      <c r="G8" s="8" t="s">
        <v>5</v>
      </c>
      <c r="H8" s="8" t="s">
        <v>6</v>
      </c>
      <c r="I8" s="8" t="s">
        <v>7</v>
      </c>
      <c r="J8" s="8" t="s">
        <v>8</v>
      </c>
      <c r="K8" s="8" t="s">
        <v>9</v>
      </c>
      <c r="L8" s="8" t="s">
        <v>10</v>
      </c>
      <c r="M8" s="8" t="s">
        <v>11</v>
      </c>
      <c r="N8" s="8" t="s">
        <v>12</v>
      </c>
      <c r="O8" s="9" t="s">
        <v>13</v>
      </c>
    </row>
    <row r="9" spans="1:15" s="7" customFormat="1">
      <c r="A9" s="16" t="s">
        <v>18</v>
      </c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5"/>
    </row>
    <row r="10" spans="1:15">
      <c r="A10" s="10" t="s">
        <v>22</v>
      </c>
      <c r="B10" s="4" t="s">
        <v>15</v>
      </c>
      <c r="C10" s="11">
        <v>170</v>
      </c>
      <c r="D10" s="11">
        <v>176</v>
      </c>
      <c r="E10" s="11">
        <v>196</v>
      </c>
      <c r="F10" s="11">
        <v>198</v>
      </c>
      <c r="G10" s="11">
        <v>197</v>
      </c>
      <c r="H10" s="11">
        <v>196</v>
      </c>
      <c r="I10" s="11">
        <v>0</v>
      </c>
      <c r="J10" s="11">
        <v>0</v>
      </c>
      <c r="K10" s="11">
        <v>0</v>
      </c>
      <c r="L10" s="11">
        <v>0</v>
      </c>
      <c r="M10" s="11">
        <v>0</v>
      </c>
      <c r="N10" s="11">
        <v>0</v>
      </c>
      <c r="O10" s="12">
        <f>AVERAGE(C10:H10)</f>
        <v>188.83333333333334</v>
      </c>
    </row>
    <row r="11" spans="1:15">
      <c r="A11" s="10"/>
      <c r="O11" s="12"/>
    </row>
    <row r="12" spans="1:15">
      <c r="B12" s="4" t="s">
        <v>16</v>
      </c>
      <c r="C12" s="11">
        <v>6597088.7409999995</v>
      </c>
      <c r="D12" s="11">
        <v>6235615.7599999998</v>
      </c>
      <c r="E12" s="11">
        <v>5859810.8789999997</v>
      </c>
      <c r="F12" s="11">
        <v>5521962.3520000009</v>
      </c>
      <c r="G12" s="11">
        <v>4965361.5889999988</v>
      </c>
      <c r="H12" s="11">
        <v>5587493.6119999997</v>
      </c>
      <c r="I12" s="11">
        <v>0</v>
      </c>
      <c r="J12" s="11">
        <v>0</v>
      </c>
      <c r="K12" s="11">
        <v>0</v>
      </c>
      <c r="L12" s="11">
        <v>0</v>
      </c>
      <c r="M12" s="11">
        <v>0</v>
      </c>
      <c r="N12" s="11">
        <v>0</v>
      </c>
      <c r="O12" s="12">
        <f>SUM(C12:N12)</f>
        <v>34767332.932999998</v>
      </c>
    </row>
    <row r="13" spans="1:15">
      <c r="O13" s="12"/>
    </row>
    <row r="14" spans="1:15">
      <c r="B14" s="4" t="s">
        <v>17</v>
      </c>
      <c r="C14" s="11">
        <v>16967</v>
      </c>
      <c r="D14" s="11">
        <v>16322.339999999998</v>
      </c>
      <c r="E14" s="11">
        <v>17309.430000000004</v>
      </c>
      <c r="F14" s="11">
        <v>15856.85</v>
      </c>
      <c r="G14" s="11">
        <v>16912.989999999994</v>
      </c>
      <c r="H14" s="11">
        <v>16295.330000000005</v>
      </c>
      <c r="I14" s="11">
        <v>0</v>
      </c>
      <c r="J14" s="11">
        <v>0</v>
      </c>
      <c r="K14" s="11">
        <v>0</v>
      </c>
      <c r="L14" s="11">
        <v>0</v>
      </c>
      <c r="M14" s="11">
        <v>0</v>
      </c>
      <c r="N14" s="11">
        <v>0</v>
      </c>
      <c r="O14" s="12">
        <f>SUM(C14:N14)</f>
        <v>99663.94</v>
      </c>
    </row>
    <row r="15" spans="1:15">
      <c r="C15" s="5"/>
    </row>
    <row r="16" spans="1:15">
      <c r="A16" s="18" t="s">
        <v>21</v>
      </c>
    </row>
    <row r="17" spans="1:15">
      <c r="A17" s="10" t="s">
        <v>22</v>
      </c>
      <c r="B17" s="4" t="s">
        <v>15</v>
      </c>
      <c r="C17" s="11">
        <v>82</v>
      </c>
      <c r="D17" s="11">
        <v>91</v>
      </c>
      <c r="E17" s="11">
        <v>102</v>
      </c>
      <c r="F17" s="11">
        <v>104</v>
      </c>
      <c r="G17" s="11">
        <v>104</v>
      </c>
      <c r="H17" s="11">
        <v>97</v>
      </c>
      <c r="I17" s="11">
        <v>0</v>
      </c>
      <c r="J17" s="11">
        <v>0</v>
      </c>
      <c r="K17" s="11">
        <v>0</v>
      </c>
      <c r="L17" s="11">
        <v>0</v>
      </c>
      <c r="M17" s="11">
        <v>0</v>
      </c>
      <c r="N17" s="11">
        <v>0</v>
      </c>
      <c r="O17" s="12">
        <f>AVERAGE(C17:H17)</f>
        <v>96.666666666666671</v>
      </c>
    </row>
    <row r="18" spans="1:15">
      <c r="A18" s="10"/>
      <c r="O18" s="12"/>
    </row>
    <row r="19" spans="1:15">
      <c r="B19" s="4" t="s">
        <v>16</v>
      </c>
      <c r="C19" s="11">
        <v>1707580.9750000001</v>
      </c>
      <c r="D19" s="11">
        <v>1505796.0020000003</v>
      </c>
      <c r="E19" s="11">
        <v>1415202.4239999999</v>
      </c>
      <c r="F19" s="11">
        <v>1292771.966</v>
      </c>
      <c r="G19" s="11">
        <v>1216384.3289999999</v>
      </c>
      <c r="H19" s="11">
        <v>1502113.5629999998</v>
      </c>
      <c r="I19" s="11">
        <v>0</v>
      </c>
      <c r="J19" s="11">
        <v>0</v>
      </c>
      <c r="K19" s="11">
        <v>0</v>
      </c>
      <c r="L19" s="11">
        <v>0</v>
      </c>
      <c r="M19" s="11">
        <v>0</v>
      </c>
      <c r="N19" s="11">
        <v>0</v>
      </c>
      <c r="O19" s="12">
        <f>SUM(C19:N19)</f>
        <v>8639849.2589999996</v>
      </c>
    </row>
    <row r="20" spans="1:15">
      <c r="O20" s="12"/>
    </row>
    <row r="21" spans="1:15">
      <c r="B21" s="4" t="s">
        <v>17</v>
      </c>
      <c r="C21" s="11">
        <v>5116.66</v>
      </c>
      <c r="D21" s="11">
        <v>4958.57</v>
      </c>
      <c r="E21" s="11">
        <v>4800.59</v>
      </c>
      <c r="F21" s="11">
        <v>4406.91</v>
      </c>
      <c r="G21" s="11">
        <v>4733.2099999999991</v>
      </c>
      <c r="H21" s="11">
        <v>5003.96</v>
      </c>
      <c r="I21" s="11">
        <v>0</v>
      </c>
      <c r="J21" s="11">
        <v>0</v>
      </c>
      <c r="K21" s="11">
        <v>0</v>
      </c>
      <c r="L21" s="11">
        <v>0</v>
      </c>
      <c r="M21" s="11">
        <v>0</v>
      </c>
      <c r="N21" s="11">
        <v>0</v>
      </c>
      <c r="O21" s="12">
        <f>SUM(C21:N21)</f>
        <v>29019.899999999998</v>
      </c>
    </row>
    <row r="24" spans="1:15">
      <c r="A24" s="13" t="s">
        <v>20</v>
      </c>
    </row>
    <row r="25" spans="1:15" ht="11.25" customHeight="1"/>
  </sheetData>
  <phoneticPr fontId="5" type="noConversion"/>
  <printOptions horizontalCentered="1" gridLines="1"/>
  <pageMargins left="0.25" right="0.25" top="1" bottom="0.5" header="0.25" footer="0.25"/>
  <pageSetup scale="73" orientation="landscape" horizontalDpi="4294967294" r:id="rId1"/>
  <headerFooter alignWithMargins="0">
    <oddFooter>&amp;L&amp;F   &amp;A&amp;C&amp;P&amp;R&amp;D   &amp;T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27"/>
    <pageSetUpPr fitToPage="1"/>
  </sheetPr>
  <dimension ref="A1:Q25"/>
  <sheetViews>
    <sheetView workbookViewId="0">
      <selection activeCell="D26" sqref="D26"/>
    </sheetView>
  </sheetViews>
  <sheetFormatPr defaultColWidth="9.140625" defaultRowHeight="12.75"/>
  <cols>
    <col min="1" max="1" width="10.140625" style="13" customWidth="1"/>
    <col min="2" max="2" width="12.7109375" style="4" customWidth="1"/>
    <col min="3" max="3" width="13.85546875" style="11" customWidth="1"/>
    <col min="4" max="14" width="12.28515625" style="11" customWidth="1"/>
    <col min="15" max="15" width="13.85546875" style="4" customWidth="1"/>
    <col min="16" max="16" width="9.140625" style="4"/>
    <col min="17" max="17" width="12.28515625" style="4" bestFit="1" customWidth="1"/>
    <col min="18" max="16384" width="9.140625" style="4"/>
  </cols>
  <sheetData>
    <row r="1" spans="1:17">
      <c r="A1" s="1" t="s">
        <v>19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2"/>
    </row>
    <row r="2" spans="1:17">
      <c r="A2" s="1" t="s">
        <v>0</v>
      </c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2"/>
    </row>
    <row r="3" spans="1:17">
      <c r="A3" s="20" t="s">
        <v>24</v>
      </c>
      <c r="B3" s="2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2"/>
    </row>
    <row r="4" spans="1:17">
      <c r="A4" s="1"/>
      <c r="B4" s="2"/>
      <c r="C4" s="3"/>
      <c r="D4" s="3"/>
      <c r="E4" s="3"/>
      <c r="F4" s="22"/>
      <c r="G4" s="3"/>
      <c r="H4" s="3"/>
      <c r="I4" s="3"/>
      <c r="J4" s="3"/>
      <c r="K4" s="3"/>
      <c r="L4" s="3"/>
      <c r="M4" s="3"/>
      <c r="N4" s="3"/>
      <c r="O4" s="23"/>
    </row>
    <row r="5" spans="1:17">
      <c r="A5" s="1"/>
      <c r="B5" s="2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2"/>
    </row>
    <row r="6" spans="1:17">
      <c r="A6" s="1"/>
      <c r="B6" s="2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2"/>
    </row>
    <row r="7" spans="1:17">
      <c r="A7" s="1"/>
      <c r="B7" s="2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2"/>
    </row>
    <row r="8" spans="1:17" s="7" customFormat="1">
      <c r="A8" s="6"/>
      <c r="C8" s="8" t="s">
        <v>1</v>
      </c>
      <c r="D8" s="8" t="s">
        <v>2</v>
      </c>
      <c r="E8" s="8" t="s">
        <v>3</v>
      </c>
      <c r="F8" s="8" t="s">
        <v>4</v>
      </c>
      <c r="G8" s="8" t="s">
        <v>5</v>
      </c>
      <c r="H8" s="8" t="s">
        <v>6</v>
      </c>
      <c r="I8" s="8" t="s">
        <v>7</v>
      </c>
      <c r="J8" s="8" t="s">
        <v>8</v>
      </c>
      <c r="K8" s="8" t="s">
        <v>9</v>
      </c>
      <c r="L8" s="8" t="s">
        <v>10</v>
      </c>
      <c r="M8" s="8" t="s">
        <v>11</v>
      </c>
      <c r="N8" s="8" t="s">
        <v>12</v>
      </c>
      <c r="O8" s="9" t="s">
        <v>13</v>
      </c>
    </row>
    <row r="9" spans="1:17" s="7" customFormat="1">
      <c r="A9" s="16" t="s">
        <v>18</v>
      </c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5"/>
    </row>
    <row r="10" spans="1:17">
      <c r="A10" s="10" t="s">
        <v>23</v>
      </c>
      <c r="B10" s="4" t="s">
        <v>15</v>
      </c>
      <c r="C10" s="11">
        <v>11479</v>
      </c>
      <c r="D10" s="11">
        <v>11490</v>
      </c>
      <c r="E10" s="11">
        <v>11518</v>
      </c>
      <c r="F10" s="11">
        <v>11525</v>
      </c>
      <c r="G10" s="21">
        <v>11630</v>
      </c>
      <c r="H10" s="21">
        <v>11641</v>
      </c>
      <c r="I10" s="21"/>
      <c r="J10" s="21"/>
      <c r="K10" s="21"/>
      <c r="L10" s="21"/>
      <c r="M10" s="21"/>
      <c r="N10" s="21"/>
      <c r="O10" s="12">
        <v>11547.166666666666</v>
      </c>
      <c r="Q10" s="17"/>
    </row>
    <row r="11" spans="1:17">
      <c r="A11" s="10"/>
      <c r="G11" s="21"/>
      <c r="H11" s="21"/>
      <c r="I11" s="21"/>
      <c r="J11" s="21"/>
      <c r="K11" s="21"/>
      <c r="L11" s="21"/>
      <c r="M11" s="21"/>
      <c r="N11" s="21"/>
      <c r="O11" s="12"/>
      <c r="Q11" s="17"/>
    </row>
    <row r="12" spans="1:17">
      <c r="B12" s="4" t="s">
        <v>16</v>
      </c>
      <c r="C12" s="11">
        <v>175395196.69599998</v>
      </c>
      <c r="D12" s="11">
        <v>169488291.46400008</v>
      </c>
      <c r="E12" s="11">
        <v>165316925.19100007</v>
      </c>
      <c r="F12" s="11">
        <v>158470810.74099985</v>
      </c>
      <c r="G12" s="21">
        <v>147366781.66500002</v>
      </c>
      <c r="H12" s="21">
        <v>172035085.09699991</v>
      </c>
      <c r="I12" s="21"/>
      <c r="J12" s="21"/>
      <c r="K12" s="21"/>
      <c r="L12" s="21"/>
      <c r="M12" s="21"/>
      <c r="N12" s="21"/>
      <c r="O12" s="12">
        <v>988073090.85399985</v>
      </c>
      <c r="Q12" s="17"/>
    </row>
    <row r="13" spans="1:17">
      <c r="G13" s="21"/>
      <c r="H13" s="21"/>
      <c r="I13" s="21"/>
      <c r="J13" s="21"/>
      <c r="K13" s="21"/>
      <c r="L13" s="21"/>
      <c r="M13" s="21"/>
      <c r="N13" s="21"/>
      <c r="O13" s="12"/>
      <c r="Q13" s="17"/>
    </row>
    <row r="14" spans="1:17">
      <c r="B14" s="4" t="s">
        <v>17</v>
      </c>
      <c r="C14" s="11">
        <v>481401.18000000098</v>
      </c>
      <c r="D14" s="11">
        <v>462202.22999999911</v>
      </c>
      <c r="E14" s="11">
        <v>500837.06999999995</v>
      </c>
      <c r="F14" s="11">
        <v>472997.09999999951</v>
      </c>
      <c r="G14" s="21">
        <v>499199.52000000083</v>
      </c>
      <c r="H14" s="21">
        <v>511937.96000000107</v>
      </c>
      <c r="I14" s="21"/>
      <c r="J14" s="21"/>
      <c r="K14" s="21"/>
      <c r="L14" s="21"/>
      <c r="M14" s="21"/>
      <c r="N14" s="21"/>
      <c r="O14" s="12">
        <v>2928575.0600000015</v>
      </c>
      <c r="Q14" s="17"/>
    </row>
    <row r="15" spans="1:17">
      <c r="C15" s="5"/>
      <c r="G15" s="21"/>
      <c r="H15" s="21"/>
      <c r="I15" s="21"/>
      <c r="J15" s="21"/>
      <c r="K15" s="21"/>
      <c r="L15" s="21"/>
      <c r="M15" s="21"/>
      <c r="N15" s="21"/>
      <c r="Q15" s="17"/>
    </row>
    <row r="16" spans="1:17">
      <c r="A16" s="19" t="s">
        <v>21</v>
      </c>
      <c r="G16" s="21"/>
      <c r="H16" s="21"/>
      <c r="I16" s="21"/>
      <c r="J16" s="21"/>
      <c r="K16" s="21"/>
      <c r="L16" s="21"/>
      <c r="M16" s="21"/>
      <c r="N16" s="21"/>
      <c r="Q16" s="17"/>
    </row>
    <row r="17" spans="1:17">
      <c r="A17" s="10" t="s">
        <v>23</v>
      </c>
      <c r="B17" s="4" t="s">
        <v>15</v>
      </c>
      <c r="C17" s="11">
        <v>6541</v>
      </c>
      <c r="D17" s="11">
        <v>6261</v>
      </c>
      <c r="E17" s="11">
        <v>6593</v>
      </c>
      <c r="F17" s="11">
        <v>6575</v>
      </c>
      <c r="G17" s="21">
        <v>6640</v>
      </c>
      <c r="H17" s="21">
        <v>6359</v>
      </c>
      <c r="I17" s="21"/>
      <c r="J17" s="21"/>
      <c r="K17" s="21"/>
      <c r="L17" s="21"/>
      <c r="M17" s="21"/>
      <c r="N17" s="21"/>
      <c r="O17" s="12">
        <v>6494.833333333333</v>
      </c>
      <c r="Q17" s="17"/>
    </row>
    <row r="18" spans="1:17">
      <c r="A18" s="10"/>
      <c r="G18" s="21"/>
      <c r="H18" s="21"/>
      <c r="I18" s="21"/>
      <c r="J18" s="21"/>
      <c r="K18" s="21"/>
      <c r="L18" s="21"/>
      <c r="M18" s="21"/>
      <c r="N18" s="21"/>
      <c r="O18" s="12"/>
      <c r="Q18" s="17"/>
    </row>
    <row r="19" spans="1:17">
      <c r="B19" s="4" t="s">
        <v>16</v>
      </c>
      <c r="C19" s="11">
        <v>69474031.130999997</v>
      </c>
      <c r="D19" s="11">
        <v>65120719.723000005</v>
      </c>
      <c r="E19" s="11">
        <v>63084693.837000005</v>
      </c>
      <c r="F19" s="11">
        <v>60524596.633999981</v>
      </c>
      <c r="G19" s="21">
        <v>56466623.072999984</v>
      </c>
      <c r="H19" s="21">
        <v>70884962.600999996</v>
      </c>
      <c r="I19" s="21"/>
      <c r="J19" s="21"/>
      <c r="K19" s="21"/>
      <c r="L19" s="21"/>
      <c r="M19" s="21"/>
      <c r="N19" s="21"/>
      <c r="O19" s="12">
        <v>385555626.99900001</v>
      </c>
      <c r="Q19" s="17"/>
    </row>
    <row r="20" spans="1:17">
      <c r="G20" s="21"/>
      <c r="H20" s="21"/>
      <c r="I20" s="21"/>
      <c r="J20" s="21"/>
      <c r="K20" s="21"/>
      <c r="L20" s="21"/>
      <c r="M20" s="21"/>
      <c r="N20" s="21"/>
      <c r="O20" s="12"/>
      <c r="Q20" s="17"/>
    </row>
    <row r="21" spans="1:17">
      <c r="B21" s="4" t="s">
        <v>17</v>
      </c>
      <c r="C21" s="11">
        <v>202684.37999999971</v>
      </c>
      <c r="D21" s="11">
        <v>189762.4200000001</v>
      </c>
      <c r="E21" s="11">
        <v>204506.86000000039</v>
      </c>
      <c r="F21" s="11">
        <v>194779.86000000013</v>
      </c>
      <c r="G21" s="21">
        <v>209093.11000000007</v>
      </c>
      <c r="H21" s="21">
        <v>223099.75999999972</v>
      </c>
      <c r="I21" s="21"/>
      <c r="J21" s="21"/>
      <c r="K21" s="21"/>
      <c r="L21" s="21"/>
      <c r="M21" s="21"/>
      <c r="N21" s="21"/>
      <c r="O21" s="12">
        <v>1223926.3900000001</v>
      </c>
      <c r="Q21" s="17"/>
    </row>
    <row r="24" spans="1:17">
      <c r="A24" s="13" t="s">
        <v>20</v>
      </c>
    </row>
    <row r="25" spans="1:17" ht="11.25" customHeight="1"/>
  </sheetData>
  <phoneticPr fontId="5" type="noConversion"/>
  <pageMargins left="0.75" right="0.75" top="1" bottom="1" header="0.5" footer="0.5"/>
  <pageSetup scale="6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CY Summary MGS-S</vt:lpstr>
      <vt:lpstr>CY Summary MGS-P</vt:lpstr>
      <vt:lpstr>CY Summary MGS</vt:lpstr>
    </vt:vector>
  </TitlesOfParts>
  <Company>Utility Shared Services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Cheryl Carleton</dc:creator>
  <cp:lastModifiedBy>Iberdrola S.A.</cp:lastModifiedBy>
  <cp:lastPrinted>2016-12-23T19:35:32Z</cp:lastPrinted>
  <dcterms:created xsi:type="dcterms:W3CDTF">2012-05-15T14:06:02Z</dcterms:created>
  <dcterms:modified xsi:type="dcterms:W3CDTF">2019-09-04T16:36:34Z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244427550</vt:i4>
  </property>
  <property fmtid="{D5CDD505-2E9C-101B-9397-08002B2CF9AE}" pid="3" name="_NewReviewCycle">
    <vt:lpwstr/>
  </property>
  <property fmtid="{D5CDD505-2E9C-101B-9397-08002B2CF9AE}" pid="4" name="_EmailSubject">
    <vt:lpwstr>MPUC Standard Offer January 1, 2020 term - CMP Medium &amp; Large Commercial documents</vt:lpwstr>
  </property>
  <property fmtid="{D5CDD505-2E9C-101B-9397-08002B2CF9AE}" pid="5" name="_AuthorEmail">
    <vt:lpwstr>Susan.Clary@cmpco.com</vt:lpwstr>
  </property>
  <property fmtid="{D5CDD505-2E9C-101B-9397-08002B2CF9AE}" pid="6" name="_AuthorEmailDisplayName">
    <vt:lpwstr>Clary, Susan E.</vt:lpwstr>
  </property>
  <property fmtid="{D5CDD505-2E9C-101B-9397-08002B2CF9AE}" pid="8" name="_PreviousAdHocReviewCycleID">
    <vt:i4>1615679720</vt:i4>
  </property>
</Properties>
</file>