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0A93DD96-1E21-4A9C-A629-9A7FB286C7DD}" xr6:coauthVersionLast="44" xr6:coauthVersionMax="44" xr10:uidLastSave="{00000000-0000-0000-0000-000000000000}"/>
  <bookViews>
    <workbookView xWindow="-120" yWindow="-120" windowWidth="25440" windowHeight="15390" tabRatio="853" activeTab="2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24" l="1"/>
  <c r="I21" i="24"/>
  <c r="J21" i="24"/>
  <c r="K21" i="24"/>
  <c r="L21" i="24"/>
  <c r="M21" i="24"/>
  <c r="N21" i="24"/>
  <c r="J19" i="24"/>
  <c r="K19" i="24"/>
  <c r="L19" i="24"/>
  <c r="M19" i="24"/>
  <c r="N19" i="24"/>
  <c r="I19" i="24"/>
  <c r="I14" i="24"/>
  <c r="J14" i="24"/>
  <c r="K14" i="24"/>
  <c r="L14" i="24"/>
  <c r="M14" i="24"/>
  <c r="N14" i="24"/>
  <c r="I12" i="24"/>
  <c r="J12" i="24"/>
  <c r="K12" i="24"/>
  <c r="L12" i="24"/>
  <c r="M12" i="24"/>
  <c r="N12" i="24"/>
  <c r="I17" i="24" l="1"/>
  <c r="J17" i="24"/>
  <c r="K17" i="24"/>
  <c r="L17" i="24"/>
  <c r="M17" i="24"/>
  <c r="N17" i="24"/>
  <c r="I10" i="24"/>
  <c r="J10" i="24"/>
  <c r="K10" i="24"/>
  <c r="L10" i="24"/>
  <c r="M10" i="24"/>
  <c r="N10" i="24"/>
  <c r="O17" i="22" l="1"/>
  <c r="O10" i="22"/>
  <c r="O17" i="20"/>
  <c r="O10" i="20"/>
  <c r="C17" i="24" l="1"/>
  <c r="C10" i="24" l="1"/>
  <c r="C12" i="24"/>
  <c r="C14" i="24"/>
  <c r="C19" i="24"/>
  <c r="C21" i="24"/>
  <c r="O12" i="20" l="1"/>
  <c r="O14" i="20"/>
  <c r="O19" i="20"/>
  <c r="O12" i="22" l="1"/>
  <c r="O14" i="22"/>
  <c r="O21" i="22"/>
  <c r="O19" i="22"/>
  <c r="D12" i="24"/>
  <c r="D14" i="24"/>
  <c r="E14" i="24"/>
  <c r="F12" i="24"/>
  <c r="G17" i="24"/>
  <c r="G10" i="24"/>
  <c r="E19" i="24"/>
  <c r="D21" i="24"/>
  <c r="D19" i="24"/>
  <c r="H21" i="24"/>
  <c r="H17" i="24"/>
  <c r="H14" i="24"/>
  <c r="H10" i="24"/>
  <c r="H12" i="24"/>
  <c r="H19" i="24"/>
  <c r="G14" i="24"/>
  <c r="F10" i="24"/>
  <c r="F17" i="24"/>
  <c r="F14" i="24"/>
  <c r="E10" i="24"/>
  <c r="E17" i="24"/>
  <c r="O14" i="24" l="1"/>
  <c r="O21" i="20"/>
  <c r="G21" i="24"/>
  <c r="G12" i="24"/>
  <c r="G19" i="24"/>
  <c r="F19" i="24"/>
  <c r="F21" i="24"/>
  <c r="D17" i="24"/>
  <c r="O17" i="24" s="1"/>
  <c r="D10" i="24"/>
  <c r="O10" i="24" s="1"/>
  <c r="E21" i="24"/>
  <c r="E12" i="24"/>
  <c r="O19" i="24" l="1"/>
  <c r="O12" i="24"/>
</calcChain>
</file>

<file path=xl/sharedStrings.xml><?xml version="1.0" encoding="utf-8"?>
<sst xmlns="http://schemas.openxmlformats.org/spreadsheetml/2006/main" count="84" uniqueCount="26">
  <si>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</si>
  <si>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</si>
  <si>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</si>
  <si>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</si>
  <si>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</si>
  <si>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</si>
  <si>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</si>
  <si>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</si>
  <si>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</si>
  <si>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</si>
  <si>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</si>
  <si>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</si>
  <si>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</si>
  <si>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</si>
  <si>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</si>
  <si>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</si>
  <si>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</si>
  <si>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</si>
  <si>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</si>
  <si>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</si>
  <si>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</si>
  <si>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</si>
  <si>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</si>
  <si>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</si>
  <si>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2020 Billing Units - All &amp; SOP Only Customers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</si>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</sst>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workbookViewId="0">
      <pane xSplit="2" topLeftCell="C1" activePane="topRight" state="frozenSplit"/>
      <selection pane="topRight" activeCell="A4" sqref="A4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11294</v>
      </c>
      <c r="D10" s="11">
        <v>11311</v>
      </c>
      <c r="E10" s="11">
        <v>11247</v>
      </c>
      <c r="F10" s="11">
        <v>11236</v>
      </c>
      <c r="G10" s="11">
        <v>11230</v>
      </c>
      <c r="H10" s="11">
        <v>11201</v>
      </c>
      <c r="I10" s="11">
        <v>11204</v>
      </c>
      <c r="J10" s="11">
        <v>11171</v>
      </c>
      <c r="K10" s="11">
        <v>11274</v>
      </c>
      <c r="L10" s="11">
        <v>11227</v>
      </c>
      <c r="M10" s="11">
        <v>11105</v>
      </c>
      <c r="N10" s="11">
        <v>11118</v>
      </c>
      <c r="O10" s="12">
        <f>AVERAGE(C10:N10)</f>
        <v>11218.166666666666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173458427.24200001</v>
      </c>
      <c r="D12" s="11">
        <v>137240519.898</v>
      </c>
      <c r="E12" s="11">
        <v>156406493.12</v>
      </c>
      <c r="F12" s="11">
        <v>136055776.37600002</v>
      </c>
      <c r="G12" s="11">
        <v>118971887.815</v>
      </c>
      <c r="H12" s="11">
        <v>141198008.331</v>
      </c>
      <c r="I12" s="11">
        <v>171571621.16799998</v>
      </c>
      <c r="J12" s="11">
        <v>180450347.757</v>
      </c>
      <c r="K12" s="11">
        <v>157491426.30499998</v>
      </c>
      <c r="L12" s="11">
        <v>151252670.39300004</v>
      </c>
      <c r="M12" s="11">
        <v>124530021.94400001</v>
      </c>
      <c r="N12" s="11">
        <v>165675790.07699999</v>
      </c>
      <c r="O12" s="12">
        <f>SUM(C12:N12)</f>
        <v>1814302990.4260001</v>
      </c>
    </row>
    <row r="13" spans="1:15" x14ac:dyDescent="0.2">
      <c r="O13" s="12"/>
    </row>
    <row r="14" spans="1:15" x14ac:dyDescent="0.2">
      <c r="B14" s="4" t="s">
        <v>17</v>
      </c>
      <c r="C14" s="11">
        <v>486090.58999999968</v>
      </c>
      <c r="D14" s="11">
        <v>398857.10000000033</v>
      </c>
      <c r="E14" s="11">
        <v>478729.93999999936</v>
      </c>
      <c r="F14" s="11">
        <v>407105.34999999922</v>
      </c>
      <c r="G14" s="11">
        <v>370027.86000000004</v>
      </c>
      <c r="H14" s="11">
        <v>480725.94999999885</v>
      </c>
      <c r="I14" s="11">
        <v>507333.88999999984</v>
      </c>
      <c r="J14" s="11">
        <v>522201.88999999914</v>
      </c>
      <c r="K14" s="11">
        <v>493996.09999999974</v>
      </c>
      <c r="L14" s="11">
        <v>480162.98999999906</v>
      </c>
      <c r="M14" s="11">
        <v>396784.74000000022</v>
      </c>
      <c r="N14" s="11">
        <v>488711.6</v>
      </c>
      <c r="O14" s="12">
        <f>SUM(C14:N14)</f>
        <v>5510727.9999999944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5866</v>
      </c>
      <c r="D17" s="11">
        <v>5225</v>
      </c>
      <c r="E17" s="11">
        <v>5891</v>
      </c>
      <c r="F17" s="11">
        <v>5877</v>
      </c>
      <c r="G17" s="11">
        <v>5600</v>
      </c>
      <c r="H17" s="11">
        <v>5888</v>
      </c>
      <c r="I17" s="11">
        <v>5652</v>
      </c>
      <c r="J17" s="11">
        <v>5645</v>
      </c>
      <c r="K17" s="11">
        <v>5610</v>
      </c>
      <c r="L17" s="11">
        <v>5634</v>
      </c>
      <c r="M17" s="11">
        <v>5121</v>
      </c>
      <c r="N17" s="11">
        <v>5675</v>
      </c>
      <c r="O17" s="12">
        <f>AVERAGE(C17:N17)</f>
        <v>5640.333333333333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63041649.700999998</v>
      </c>
      <c r="D19" s="11">
        <v>49821347.348999999</v>
      </c>
      <c r="E19" s="11">
        <v>56160920.284999996</v>
      </c>
      <c r="F19" s="11">
        <v>47995729.238999993</v>
      </c>
      <c r="G19" s="11">
        <v>42106575.595999993</v>
      </c>
      <c r="H19" s="11">
        <v>52012410.056000002</v>
      </c>
      <c r="I19" s="11">
        <v>65793417.342</v>
      </c>
      <c r="J19" s="11">
        <v>71923202.865999997</v>
      </c>
      <c r="K19" s="11">
        <v>60998678.033000007</v>
      </c>
      <c r="L19" s="11">
        <v>56978768.103</v>
      </c>
      <c r="M19" s="11">
        <v>46068832.25</v>
      </c>
      <c r="N19" s="11">
        <v>58374205.546999998</v>
      </c>
      <c r="O19" s="12">
        <f>SUM(C19:N19)</f>
        <v>671275736.36699998</v>
      </c>
    </row>
    <row r="20" spans="1:15" x14ac:dyDescent="0.2">
      <c r="O20" s="12"/>
    </row>
    <row r="21" spans="1:15" x14ac:dyDescent="0.2">
      <c r="B21" s="4" t="s">
        <v>17</v>
      </c>
      <c r="C21" s="11">
        <v>188483.66000000047</v>
      </c>
      <c r="D21" s="11">
        <v>155822.67999999985</v>
      </c>
      <c r="E21" s="11">
        <v>185289.96000000043</v>
      </c>
      <c r="F21" s="11">
        <v>157452.27000000005</v>
      </c>
      <c r="G21" s="11">
        <v>144205.57000000007</v>
      </c>
      <c r="H21" s="11">
        <v>195997.12000000043</v>
      </c>
      <c r="I21" s="11">
        <v>212217.99999999968</v>
      </c>
      <c r="J21" s="11">
        <v>222572.49999999956</v>
      </c>
      <c r="K21" s="11">
        <v>205307.76000000004</v>
      </c>
      <c r="L21" s="11">
        <v>195892.21</v>
      </c>
      <c r="M21" s="11">
        <v>161171.70999999993</v>
      </c>
      <c r="N21" s="11">
        <v>187354.04999999984</v>
      </c>
      <c r="O21" s="12">
        <f>SUM(C21:N21)</f>
        <v>2211767.4900000002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25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 activeCell="A4" sqref="A4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220</v>
      </c>
      <c r="D10" s="11">
        <v>216</v>
      </c>
      <c r="E10" s="11">
        <v>211</v>
      </c>
      <c r="F10" s="11">
        <v>211</v>
      </c>
      <c r="G10" s="11">
        <v>212</v>
      </c>
      <c r="H10" s="11">
        <v>212</v>
      </c>
      <c r="I10" s="11">
        <v>213</v>
      </c>
      <c r="J10" s="11">
        <v>212</v>
      </c>
      <c r="K10" s="11">
        <v>213</v>
      </c>
      <c r="L10" s="11">
        <v>211</v>
      </c>
      <c r="M10" s="11">
        <v>213</v>
      </c>
      <c r="N10" s="11">
        <v>212</v>
      </c>
      <c r="O10" s="12">
        <f>AVERAGE(C10:N10)</f>
        <v>213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7233945.754999999</v>
      </c>
      <c r="D12" s="11">
        <v>5981888.0719999997</v>
      </c>
      <c r="E12" s="11">
        <v>6410275.2789999992</v>
      </c>
      <c r="F12" s="11">
        <v>5948080.0350000001</v>
      </c>
      <c r="G12" s="11">
        <v>5021555.3460000008</v>
      </c>
      <c r="H12" s="11">
        <v>6183765.5499999998</v>
      </c>
      <c r="I12" s="11">
        <v>7050109.0430000005</v>
      </c>
      <c r="J12" s="11">
        <v>7187519.693</v>
      </c>
      <c r="K12" s="11">
        <v>6579356.7769999998</v>
      </c>
      <c r="L12" s="11">
        <v>6469122.938000001</v>
      </c>
      <c r="M12" s="11">
        <v>5482787.1289999997</v>
      </c>
      <c r="N12" s="11">
        <v>8042700.6170000015</v>
      </c>
      <c r="O12" s="12">
        <f>SUM(C12:N12)</f>
        <v>77591106.233999997</v>
      </c>
    </row>
    <row r="13" spans="1:15" x14ac:dyDescent="0.2">
      <c r="O13" s="12"/>
    </row>
    <row r="14" spans="1:15" x14ac:dyDescent="0.2">
      <c r="B14" s="4" t="s">
        <v>17</v>
      </c>
      <c r="C14" s="11">
        <v>19278.18</v>
      </c>
      <c r="D14" s="11">
        <v>15867.230000000001</v>
      </c>
      <c r="E14" s="11">
        <v>19268.489999999998</v>
      </c>
      <c r="F14" s="11">
        <v>17572.650000000001</v>
      </c>
      <c r="G14" s="11">
        <v>14960.350000000002</v>
      </c>
      <c r="H14" s="11">
        <v>20076.849999999999</v>
      </c>
      <c r="I14" s="11">
        <v>20166.980000000007</v>
      </c>
      <c r="J14" s="11">
        <v>20379.780000000002</v>
      </c>
      <c r="K14" s="11">
        <v>19725.120000000003</v>
      </c>
      <c r="L14" s="11">
        <v>19876.689999999991</v>
      </c>
      <c r="M14" s="11">
        <v>16454.150000000005</v>
      </c>
      <c r="N14" s="11">
        <v>24934.710000000006</v>
      </c>
      <c r="O14" s="12">
        <f>SUM(C14:N14)</f>
        <v>228561.18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110</v>
      </c>
      <c r="D17" s="11">
        <v>95</v>
      </c>
      <c r="E17" s="11">
        <v>110</v>
      </c>
      <c r="F17" s="11">
        <v>109</v>
      </c>
      <c r="G17" s="11">
        <v>102</v>
      </c>
      <c r="H17" s="11">
        <v>109</v>
      </c>
      <c r="I17" s="11">
        <v>106</v>
      </c>
      <c r="J17" s="11">
        <v>105</v>
      </c>
      <c r="K17" s="11">
        <v>106</v>
      </c>
      <c r="L17" s="11">
        <v>107</v>
      </c>
      <c r="M17" s="11">
        <v>94</v>
      </c>
      <c r="N17" s="11">
        <v>106</v>
      </c>
      <c r="O17" s="12">
        <f>AVERAGE(C17:N17)</f>
        <v>104.91666666666667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2140554.196</v>
      </c>
      <c r="D19" s="11">
        <v>1661051.946</v>
      </c>
      <c r="E19" s="11">
        <v>2157190.5890000002</v>
      </c>
      <c r="F19" s="11">
        <v>1779036.8219999997</v>
      </c>
      <c r="G19" s="11">
        <v>1441733.8260000004</v>
      </c>
      <c r="H19" s="11">
        <v>1894505.774</v>
      </c>
      <c r="I19" s="11">
        <v>2346045.148</v>
      </c>
      <c r="J19" s="11">
        <v>2247434.94</v>
      </c>
      <c r="K19" s="11">
        <v>2059246.68</v>
      </c>
      <c r="L19" s="11">
        <v>1949477.5799999998</v>
      </c>
      <c r="M19" s="11">
        <v>1432062.5659999999</v>
      </c>
      <c r="N19" s="11">
        <v>2101081.804</v>
      </c>
      <c r="O19" s="12">
        <f>SUM(C19:N19)</f>
        <v>23209421.870999999</v>
      </c>
    </row>
    <row r="20" spans="1:15" x14ac:dyDescent="0.2">
      <c r="O20" s="12"/>
    </row>
    <row r="21" spans="1:15" x14ac:dyDescent="0.2">
      <c r="B21" s="4" t="s">
        <v>17</v>
      </c>
      <c r="C21" s="11">
        <v>6429.6900000000005</v>
      </c>
      <c r="D21" s="11">
        <v>4595.8</v>
      </c>
      <c r="E21" s="11">
        <v>7194.2599999999993</v>
      </c>
      <c r="F21" s="11">
        <v>5671.5700000000006</v>
      </c>
      <c r="G21" s="11">
        <v>4619.93</v>
      </c>
      <c r="H21" s="11">
        <v>7465.2699999999986</v>
      </c>
      <c r="I21" s="11">
        <v>7276.54</v>
      </c>
      <c r="J21" s="11">
        <v>6943.2500000000018</v>
      </c>
      <c r="K21" s="11">
        <v>6653.380000000001</v>
      </c>
      <c r="L21" s="11">
        <v>6551.2099999999991</v>
      </c>
      <c r="M21" s="11">
        <v>4703.2499999999991</v>
      </c>
      <c r="N21" s="11">
        <v>7091.5199999999986</v>
      </c>
      <c r="O21" s="12">
        <f>SUM(C21:N21)</f>
        <v>75195.67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25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tabSelected="1" workbookViewId="0">
      <selection activeCell="A4" sqref="A4"/>
    </sheetView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11514</v>
      </c>
      <c r="D10" s="11">
        <f>+'CY Summary MGS-S'!D10+'CY Summary MGS-P'!D10</f>
        <v>11527</v>
      </c>
      <c r="E10" s="11">
        <f>+'CY Summary MGS-S'!E10+'CY Summary MGS-P'!E10</f>
        <v>11458</v>
      </c>
      <c r="F10" s="11">
        <f>+'CY Summary MGS-S'!F10+'CY Summary MGS-P'!F10</f>
        <v>11447</v>
      </c>
      <c r="G10" s="11">
        <f>+'CY Summary MGS-S'!G10+'CY Summary MGS-P'!G10</f>
        <v>11442</v>
      </c>
      <c r="H10" s="11">
        <f>+'CY Summary MGS-S'!H10+'CY Summary MGS-P'!H10</f>
        <v>11413</v>
      </c>
      <c r="I10" s="11">
        <f>+'CY Summary MGS-S'!I10+'CY Summary MGS-P'!I10</f>
        <v>11417</v>
      </c>
      <c r="J10" s="11">
        <f>+'CY Summary MGS-S'!J10+'CY Summary MGS-P'!J10</f>
        <v>11383</v>
      </c>
      <c r="K10" s="11">
        <f>+'CY Summary MGS-S'!K10+'CY Summary MGS-P'!K10</f>
        <v>11487</v>
      </c>
      <c r="L10" s="11">
        <f>+'CY Summary MGS-S'!L10+'CY Summary MGS-P'!L10</f>
        <v>11438</v>
      </c>
      <c r="M10" s="11">
        <f>+'CY Summary MGS-S'!M10+'CY Summary MGS-P'!M10</f>
        <v>11318</v>
      </c>
      <c r="N10" s="11">
        <f>+'CY Summary MGS-S'!N10+'CY Summary MGS-P'!N10</f>
        <v>11330</v>
      </c>
      <c r="O10" s="12">
        <f>AVERAGE(C10:N10)</f>
        <v>11431.166666666666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180692372.99700001</v>
      </c>
      <c r="D12" s="11">
        <f>+'CY Summary MGS-S'!D12+'CY Summary MGS-P'!D12</f>
        <v>143222407.97</v>
      </c>
      <c r="E12" s="11">
        <f>+'CY Summary MGS-S'!E12+'CY Summary MGS-P'!E12</f>
        <v>162816768.39899999</v>
      </c>
      <c r="F12" s="11">
        <f>+'CY Summary MGS-S'!F12+'CY Summary MGS-P'!F12</f>
        <v>142003856.41100001</v>
      </c>
      <c r="G12" s="21">
        <f>+'CY Summary MGS-S'!G12+'CY Summary MGS-P'!G12</f>
        <v>123993443.161</v>
      </c>
      <c r="H12" s="21">
        <f>+'CY Summary MGS-S'!H12+'CY Summary MGS-P'!H12</f>
        <v>147381773.88100001</v>
      </c>
      <c r="I12" s="21">
        <f>+'CY Summary MGS-S'!I12+'CY Summary MGS-P'!I12</f>
        <v>178621730.211</v>
      </c>
      <c r="J12" s="21">
        <f>+'CY Summary MGS-S'!J12+'CY Summary MGS-P'!J12</f>
        <v>187637867.44999999</v>
      </c>
      <c r="K12" s="21">
        <f>+'CY Summary MGS-S'!K12+'CY Summary MGS-P'!K12</f>
        <v>164070783.08199999</v>
      </c>
      <c r="L12" s="21">
        <f>+'CY Summary MGS-S'!L12+'CY Summary MGS-P'!L12</f>
        <v>157721793.33100003</v>
      </c>
      <c r="M12" s="21">
        <f>+'CY Summary MGS-S'!M12+'CY Summary MGS-P'!M12</f>
        <v>130012809.073</v>
      </c>
      <c r="N12" s="21">
        <f>+'CY Summary MGS-S'!N12+'CY Summary MGS-P'!N12</f>
        <v>173718490.69400001</v>
      </c>
      <c r="O12" s="12">
        <f>SUM(C12:N12)</f>
        <v>1891894096.6600001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505368.76999999967</v>
      </c>
      <c r="D14" s="11">
        <f>+'CY Summary MGS-S'!D14+'CY Summary MGS-P'!D14</f>
        <v>414724.33000000031</v>
      </c>
      <c r="E14" s="11">
        <f>+'CY Summary MGS-S'!E14+'CY Summary MGS-P'!E14</f>
        <v>497998.42999999935</v>
      </c>
      <c r="F14" s="11">
        <f>+'CY Summary MGS-S'!F14+'CY Summary MGS-P'!F14</f>
        <v>424677.99999999924</v>
      </c>
      <c r="G14" s="21">
        <f>+'CY Summary MGS-S'!G14+'CY Summary MGS-P'!G14</f>
        <v>384988.21</v>
      </c>
      <c r="H14" s="21">
        <f>+'CY Summary MGS-S'!H14+'CY Summary MGS-P'!H14</f>
        <v>500802.79999999882</v>
      </c>
      <c r="I14" s="21">
        <f>+'CY Summary MGS-S'!I14+'CY Summary MGS-P'!I14</f>
        <v>527500.86999999988</v>
      </c>
      <c r="J14" s="21">
        <f>+'CY Summary MGS-S'!J14+'CY Summary MGS-P'!J14</f>
        <v>542581.66999999911</v>
      </c>
      <c r="K14" s="21">
        <f>+'CY Summary MGS-S'!K14+'CY Summary MGS-P'!K14</f>
        <v>513721.21999999974</v>
      </c>
      <c r="L14" s="21">
        <f>+'CY Summary MGS-S'!L14+'CY Summary MGS-P'!L14</f>
        <v>500039.67999999906</v>
      </c>
      <c r="M14" s="21">
        <f>+'CY Summary MGS-S'!M14+'CY Summary MGS-P'!M14</f>
        <v>413238.89000000025</v>
      </c>
      <c r="N14" s="21">
        <f>+'CY Summary MGS-S'!N14+'CY Summary MGS-P'!N14</f>
        <v>513646.31</v>
      </c>
      <c r="O14" s="12">
        <f>SUM(C14:N14)</f>
        <v>5739289.179999995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5976</v>
      </c>
      <c r="D17" s="11">
        <f>+'CY Summary MGS-S'!C17+'CY Summary MGS-P'!D17</f>
        <v>5961</v>
      </c>
      <c r="E17" s="11">
        <f>+'CY Summary MGS-S'!E17+'CY Summary MGS-P'!E17</f>
        <v>6001</v>
      </c>
      <c r="F17" s="11">
        <f>+'CY Summary MGS-S'!F17+'CY Summary MGS-P'!F17</f>
        <v>5986</v>
      </c>
      <c r="G17" s="21">
        <f>+'CY Summary MGS-S'!G17+'CY Summary MGS-P'!G17</f>
        <v>5702</v>
      </c>
      <c r="H17" s="21">
        <f>+'CY Summary MGS-S'!H17+'CY Summary MGS-P'!H17</f>
        <v>5997</v>
      </c>
      <c r="I17" s="21">
        <f>+'CY Summary MGS-S'!I17+'CY Summary MGS-P'!I17</f>
        <v>5758</v>
      </c>
      <c r="J17" s="21">
        <f>+'CY Summary MGS-S'!J17+'CY Summary MGS-P'!J17</f>
        <v>5750</v>
      </c>
      <c r="K17" s="21">
        <f>+'CY Summary MGS-S'!K17+'CY Summary MGS-P'!K17</f>
        <v>5716</v>
      </c>
      <c r="L17" s="21">
        <f>+'CY Summary MGS-S'!L17+'CY Summary MGS-P'!L17</f>
        <v>5741</v>
      </c>
      <c r="M17" s="21">
        <f>+'CY Summary MGS-S'!M17+'CY Summary MGS-P'!M17</f>
        <v>5215</v>
      </c>
      <c r="N17" s="21">
        <f>+'CY Summary MGS-S'!N17+'CY Summary MGS-P'!N17</f>
        <v>5781</v>
      </c>
      <c r="O17" s="12">
        <f>AVERAGE(C17:N17)</f>
        <v>5798.666666666667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65182203.897</v>
      </c>
      <c r="D19" s="11">
        <f>+'CY Summary MGS-S'!D19+'CY Summary MGS-P'!D19</f>
        <v>51482399.295000002</v>
      </c>
      <c r="E19" s="11">
        <f>+'CY Summary MGS-S'!E19+'CY Summary MGS-P'!E19</f>
        <v>58318110.873999998</v>
      </c>
      <c r="F19" s="11">
        <f>+'CY Summary MGS-S'!F19+'CY Summary MGS-P'!F19</f>
        <v>49774766.06099999</v>
      </c>
      <c r="G19" s="21">
        <f>+'CY Summary MGS-S'!G19+'CY Summary MGS-P'!G19</f>
        <v>43548309.421999991</v>
      </c>
      <c r="H19" s="21">
        <f>+'CY Summary MGS-S'!H19+'CY Summary MGS-P'!H19</f>
        <v>53906915.829999998</v>
      </c>
      <c r="I19" s="21">
        <f>+'CY Summary MGS-S'!I19+'CY Summary MGS-P'!I19</f>
        <v>68139462.489999995</v>
      </c>
      <c r="J19" s="21">
        <f>+'CY Summary MGS-S'!J19+'CY Summary MGS-P'!J19</f>
        <v>74170637.805999994</v>
      </c>
      <c r="K19" s="21">
        <f>+'CY Summary MGS-S'!K19+'CY Summary MGS-P'!K19</f>
        <v>63057924.713000007</v>
      </c>
      <c r="L19" s="21">
        <f>+'CY Summary MGS-S'!L19+'CY Summary MGS-P'!L19</f>
        <v>58928245.682999998</v>
      </c>
      <c r="M19" s="21">
        <f>+'CY Summary MGS-S'!M19+'CY Summary MGS-P'!M19</f>
        <v>47500894.816</v>
      </c>
      <c r="N19" s="21">
        <f>+'CY Summary MGS-S'!N19+'CY Summary MGS-P'!N19</f>
        <v>60475287.350999996</v>
      </c>
      <c r="O19" s="12">
        <f>SUM(C19:N19)</f>
        <v>694485158.23799992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194913.35000000047</v>
      </c>
      <c r="D21" s="11">
        <f>+'CY Summary MGS-S'!D21+'CY Summary MGS-P'!D21</f>
        <v>160418.47999999984</v>
      </c>
      <c r="E21" s="11">
        <f>+'CY Summary MGS-S'!E21+'CY Summary MGS-P'!E21</f>
        <v>192484.22000000044</v>
      </c>
      <c r="F21" s="11">
        <f>+'CY Summary MGS-S'!F21+'CY Summary MGS-P'!F21</f>
        <v>163123.84000000005</v>
      </c>
      <c r="G21" s="21">
        <f>+'CY Summary MGS-S'!G21+'CY Summary MGS-P'!G21</f>
        <v>148825.50000000006</v>
      </c>
      <c r="H21" s="21">
        <f>+'CY Summary MGS-S'!H21+'CY Summary MGS-P'!H21</f>
        <v>203462.39000000042</v>
      </c>
      <c r="I21" s="21">
        <f>+'CY Summary MGS-S'!I21+'CY Summary MGS-P'!I21</f>
        <v>219494.53999999969</v>
      </c>
      <c r="J21" s="21">
        <f>+'CY Summary MGS-S'!J21+'CY Summary MGS-P'!J21</f>
        <v>229515.74999999956</v>
      </c>
      <c r="K21" s="21">
        <f>+'CY Summary MGS-S'!K21+'CY Summary MGS-P'!K21</f>
        <v>211961.14000000004</v>
      </c>
      <c r="L21" s="21">
        <f>+'CY Summary MGS-S'!L21+'CY Summary MGS-P'!L21</f>
        <v>202443.41999999998</v>
      </c>
      <c r="M21" s="21">
        <f>+'CY Summary MGS-S'!M21+'CY Summary MGS-P'!M21</f>
        <v>165874.95999999993</v>
      </c>
      <c r="N21" s="21">
        <f>+'CY Summary MGS-S'!N21+'CY Summary MGS-P'!N21</f>
        <v>194445.56999999983</v>
      </c>
      <c r="O21" s="12">
        <f>SUM(C21:N21)</f>
        <v>2286963.16</v>
      </c>
      <c r="Q21" s="17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25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2021-08-05T12:40:04Z</cp:lastPrinted>
  <dcterms:created xsi:type="dcterms:W3CDTF">2012-05-15T14:06:02Z</dcterms:created>
  <dcterms:modified xsi:type="dcterms:W3CDTF">2021-08-05T12:40:17Z</dcterms:modified>
</cp:coreProperties>
</file>