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1 SOP Bid Preparation files\"/>
    </mc:Choice>
  </mc:AlternateContent>
  <xr:revisionPtr revIDLastSave="0" documentId="13_ncr:1_{1D211F48-979B-45E8-90B4-203E8B36A607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RES &amp; Small ALL_ONLY 2020" sheetId="1" r:id="rId1"/>
  </sheets>
  <definedNames>
    <definedName name="_xlnm.Print_Area" localSheetId="0">'RES &amp; Small ALL_ONLY 2020'!$A$1:$O$55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8" i="1" l="1"/>
  <c r="O36" i="1"/>
  <c r="O34" i="1"/>
  <c r="O32" i="1"/>
  <c r="O30" i="1"/>
  <c r="O28" i="1"/>
  <c r="O19" i="1"/>
  <c r="O17" i="1"/>
  <c r="O15" i="1"/>
  <c r="O11" i="1"/>
  <c r="O13" i="1"/>
  <c r="O9" i="1"/>
  <c r="C21" i="1" l="1"/>
  <c r="D21" i="1"/>
  <c r="E21" i="1"/>
  <c r="F21" i="1"/>
  <c r="G21" i="1"/>
  <c r="H21" i="1"/>
  <c r="I21" i="1"/>
  <c r="J21" i="1"/>
  <c r="K21" i="1"/>
  <c r="L21" i="1"/>
  <c r="C23" i="1"/>
  <c r="D23" i="1"/>
  <c r="E23" i="1"/>
  <c r="F23" i="1"/>
  <c r="G23" i="1"/>
  <c r="H23" i="1"/>
  <c r="I23" i="1"/>
  <c r="J23" i="1"/>
  <c r="K23" i="1"/>
  <c r="L23" i="1"/>
  <c r="C40" i="1"/>
  <c r="D40" i="1"/>
  <c r="E40" i="1"/>
  <c r="E47" i="1" s="1"/>
  <c r="F40" i="1"/>
  <c r="G40" i="1"/>
  <c r="H40" i="1"/>
  <c r="I40" i="1"/>
  <c r="J40" i="1"/>
  <c r="K40" i="1"/>
  <c r="L40" i="1"/>
  <c r="C42" i="1"/>
  <c r="D42" i="1"/>
  <c r="E42" i="1"/>
  <c r="F42" i="1"/>
  <c r="G42" i="1"/>
  <c r="H42" i="1"/>
  <c r="H49" i="1" s="1"/>
  <c r="I42" i="1"/>
  <c r="J42" i="1"/>
  <c r="K42" i="1"/>
  <c r="L42" i="1"/>
  <c r="N21" i="1"/>
  <c r="N23" i="1"/>
  <c r="M23" i="1"/>
  <c r="M21" i="1"/>
  <c r="N40" i="1"/>
  <c r="N42" i="1"/>
  <c r="M42" i="1"/>
  <c r="M40" i="1"/>
  <c r="O40" i="1" l="1"/>
  <c r="O23" i="1"/>
  <c r="O21" i="1"/>
  <c r="L49" i="1"/>
  <c r="O42" i="1"/>
  <c r="J47" i="1"/>
  <c r="J49" i="1"/>
  <c r="D49" i="1"/>
  <c r="I47" i="1"/>
  <c r="F47" i="1"/>
  <c r="M49" i="1"/>
  <c r="K49" i="1"/>
  <c r="G49" i="1"/>
  <c r="N49" i="1"/>
  <c r="F49" i="1"/>
  <c r="I49" i="1"/>
  <c r="E49" i="1"/>
  <c r="N47" i="1"/>
  <c r="L47" i="1"/>
  <c r="H47" i="1"/>
  <c r="D47" i="1"/>
  <c r="M47" i="1"/>
  <c r="K47" i="1"/>
  <c r="G47" i="1"/>
  <c r="C49" i="1"/>
  <c r="C47" i="1"/>
  <c r="O47" i="1" l="1"/>
  <c r="O49" i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<sst xmlns="http://schemas.openxmlformats.org/spreadsheetml/2006/main" count="73" uniqueCount="32">
  <si>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</si>
  <si>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</si>
  <si>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</si>
  <si>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</si>
  <si>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</si>
  <si>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</si>
  <si>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</si>
  <si>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</si>
  <si>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</si>
  <si>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</si>
  <si>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</si>
  <si>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</si>
  <si>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</si>
  <si>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</si>
  <si>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</si>
  <si>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</si>
  <si>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</si>
  <si>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</si>
  <si>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</si>
  <si>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</si>
  <si>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</si>
  <si>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</si>
  <si>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</si>
  <si>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</si>
  <si>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</si>
  <si>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</si>
  <si>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</si>
  <si>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</si>
  <si>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</si>
  <si>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</si>
  <si>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2020 Billing Units - All and SOP Only Customers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</si>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</sst>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</cellStyleXfs>
  <cellXfs count="35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</cellXfs>
  <cellStyles count="10">
    <cellStyle name="Comma" xfId="1" builtinId="3"/>
    <cellStyle name="Comma 2" xfId="3" xr:uid="{00000000-0005-0000-0000-000001000000}"/>
    <cellStyle name="Comma 3" xfId="7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_AllinCoreRecalculated2" xfId="2" xr:uid="{00000000-0005-0000-0000-000007000000}"/>
    <cellStyle name="SAPBEXaggData" xfId="9" xr:uid="{00000000-0005-0000-0000-000008000000}"/>
    <cellStyle name="SAPDataTotalCell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 activeCell="A4" sqref="A4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30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568357</v>
      </c>
      <c r="D9" s="13">
        <v>568853</v>
      </c>
      <c r="E9" s="13">
        <v>568937</v>
      </c>
      <c r="F9" s="13">
        <v>569009</v>
      </c>
      <c r="G9" s="13">
        <v>569590</v>
      </c>
      <c r="H9" s="13">
        <v>569888</v>
      </c>
      <c r="I9" s="13">
        <v>570622</v>
      </c>
      <c r="J9" s="13">
        <v>570808</v>
      </c>
      <c r="K9" s="13">
        <v>571231</v>
      </c>
      <c r="L9" s="13">
        <v>571831</v>
      </c>
      <c r="M9" s="13">
        <v>572150</v>
      </c>
      <c r="N9" s="13">
        <v>572521</v>
      </c>
      <c r="O9" s="24">
        <f>AVERAGE(C9:N9)</f>
        <v>570316.41666666663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413903132.60600001</v>
      </c>
      <c r="D11" s="13">
        <v>312301744.30599999</v>
      </c>
      <c r="E11" s="13">
        <v>318945368.25700003</v>
      </c>
      <c r="F11" s="13">
        <v>325323025.35299999</v>
      </c>
      <c r="G11" s="13">
        <v>294421371.02200001</v>
      </c>
      <c r="H11" s="13">
        <v>278610308.89999998</v>
      </c>
      <c r="I11" s="13">
        <v>362310527.15499997</v>
      </c>
      <c r="J11" s="13">
        <v>396592712.69099998</v>
      </c>
      <c r="K11" s="13">
        <v>310154543.16000003</v>
      </c>
      <c r="L11" s="13">
        <v>282451196.51300001</v>
      </c>
      <c r="M11" s="13">
        <v>253049600.39500001</v>
      </c>
      <c r="N11" s="13">
        <v>376110798.32800001</v>
      </c>
      <c r="O11" s="24">
        <f>SUM(C11:N11)</f>
        <v>3924174328.6859999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502334</v>
      </c>
      <c r="D13" s="33">
        <v>452738</v>
      </c>
      <c r="E13" s="33">
        <v>502625</v>
      </c>
      <c r="F13" s="33">
        <v>502356</v>
      </c>
      <c r="G13" s="33">
        <v>502721</v>
      </c>
      <c r="H13" s="33">
        <v>504023</v>
      </c>
      <c r="I13" s="13">
        <v>508334</v>
      </c>
      <c r="J13" s="13">
        <v>509121</v>
      </c>
      <c r="K13" s="13">
        <v>509383</v>
      </c>
      <c r="L13" s="13">
        <v>510661</v>
      </c>
      <c r="M13" s="13">
        <v>461220</v>
      </c>
      <c r="N13" s="13">
        <v>510726</v>
      </c>
      <c r="O13" s="24">
        <f>AVERAGE(C13:N13)</f>
        <v>498020.16666666669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368493616.33499998</v>
      </c>
      <c r="D15" s="13">
        <v>278476594.50800002</v>
      </c>
      <c r="E15" s="13">
        <v>284252165.21600002</v>
      </c>
      <c r="F15" s="13">
        <v>289534332.36400002</v>
      </c>
      <c r="G15" s="13">
        <v>261652244.11700001</v>
      </c>
      <c r="H15" s="13">
        <v>246549135.616</v>
      </c>
      <c r="I15" s="13">
        <v>321159670.58200002</v>
      </c>
      <c r="J15" s="13">
        <v>351825918.56999999</v>
      </c>
      <c r="K15" s="13">
        <v>275601370.94700003</v>
      </c>
      <c r="L15" s="13">
        <v>251364140.71200001</v>
      </c>
      <c r="M15" s="13">
        <v>225977921.03</v>
      </c>
      <c r="N15" s="13">
        <v>336434774.34399998</v>
      </c>
      <c r="O15" s="24">
        <f>SUM(C15:N15)</f>
        <v>3491321884.3410001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5286</v>
      </c>
      <c r="D17" s="13">
        <v>5277</v>
      </c>
      <c r="E17" s="15">
        <v>5275</v>
      </c>
      <c r="F17" s="13">
        <v>5262</v>
      </c>
      <c r="G17" s="13">
        <v>5261</v>
      </c>
      <c r="H17" s="13">
        <v>5260</v>
      </c>
      <c r="I17" s="13">
        <v>5254</v>
      </c>
      <c r="J17" s="13">
        <v>5243</v>
      </c>
      <c r="K17" s="13">
        <v>5243</v>
      </c>
      <c r="L17" s="13">
        <v>5237</v>
      </c>
      <c r="M17" s="13">
        <v>5241</v>
      </c>
      <c r="N17" s="13">
        <v>5232</v>
      </c>
      <c r="O17" s="24">
        <f>AVERAGE(C17:N17)</f>
        <v>5255.916666666667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1213999</v>
      </c>
      <c r="D19" s="13">
        <v>895291</v>
      </c>
      <c r="E19" s="13">
        <v>904671</v>
      </c>
      <c r="F19" s="13">
        <v>834725</v>
      </c>
      <c r="G19" s="13">
        <v>672614</v>
      </c>
      <c r="H19" s="13">
        <v>622243</v>
      </c>
      <c r="I19" s="13">
        <v>642153</v>
      </c>
      <c r="J19" s="13">
        <v>671689</v>
      </c>
      <c r="K19" s="13">
        <v>772915</v>
      </c>
      <c r="L19" s="13">
        <v>891005</v>
      </c>
      <c r="M19" s="13">
        <v>839593</v>
      </c>
      <c r="N19" s="13">
        <v>1194242</v>
      </c>
      <c r="O19" s="24">
        <f>SUM(C19:N19)</f>
        <v>10155140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573643</v>
      </c>
      <c r="D21" s="13">
        <f t="shared" si="0"/>
        <v>574130</v>
      </c>
      <c r="E21" s="13">
        <f t="shared" si="0"/>
        <v>574212</v>
      </c>
      <c r="F21" s="13">
        <f t="shared" si="0"/>
        <v>574271</v>
      </c>
      <c r="G21" s="13">
        <f t="shared" si="0"/>
        <v>574851</v>
      </c>
      <c r="H21" s="13">
        <f t="shared" si="0"/>
        <v>575148</v>
      </c>
      <c r="I21" s="13">
        <f t="shared" si="0"/>
        <v>575876</v>
      </c>
      <c r="J21" s="13">
        <f t="shared" si="0"/>
        <v>576051</v>
      </c>
      <c r="K21" s="13">
        <f t="shared" si="0"/>
        <v>576474</v>
      </c>
      <c r="L21" s="13">
        <f t="shared" si="0"/>
        <v>577068</v>
      </c>
      <c r="M21" s="13">
        <f>M9+M17</f>
        <v>577391</v>
      </c>
      <c r="N21" s="13">
        <f>N9+N17</f>
        <v>577753</v>
      </c>
      <c r="O21" s="26">
        <f>AVERAGE(C21:N21)</f>
        <v>575572.33333333337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415117131.60600001</v>
      </c>
      <c r="D23" s="18">
        <f t="shared" si="1"/>
        <v>313197035.30599999</v>
      </c>
      <c r="E23" s="18">
        <f t="shared" si="1"/>
        <v>319850039.25700003</v>
      </c>
      <c r="F23" s="18">
        <f t="shared" si="1"/>
        <v>326157750.35299999</v>
      </c>
      <c r="G23" s="18">
        <f t="shared" si="1"/>
        <v>295093985.02200001</v>
      </c>
      <c r="H23" s="18">
        <f t="shared" si="1"/>
        <v>279232551.89999998</v>
      </c>
      <c r="I23" s="18">
        <f t="shared" si="1"/>
        <v>362952680.15499997</v>
      </c>
      <c r="J23" s="18">
        <f t="shared" si="1"/>
        <v>397264401.69099998</v>
      </c>
      <c r="K23" s="18">
        <f t="shared" si="1"/>
        <v>310927458.16000003</v>
      </c>
      <c r="L23" s="18">
        <f t="shared" si="1"/>
        <v>283342201.51300001</v>
      </c>
      <c r="M23" s="18">
        <f>M11+M19</f>
        <v>253889193.39500001</v>
      </c>
      <c r="N23" s="18">
        <f>N11+N19</f>
        <v>377305040.32800001</v>
      </c>
      <c r="O23" s="27">
        <f>SUM(C23:N23)</f>
        <v>3934329468.6859999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57936</v>
      </c>
      <c r="D28" s="13">
        <v>58024</v>
      </c>
      <c r="E28" s="13">
        <v>58218</v>
      </c>
      <c r="F28" s="13">
        <v>58498</v>
      </c>
      <c r="G28" s="13">
        <v>58644</v>
      </c>
      <c r="H28" s="13">
        <v>58807</v>
      </c>
      <c r="I28" s="13">
        <v>59008</v>
      </c>
      <c r="J28" s="13">
        <v>59207</v>
      </c>
      <c r="K28" s="13">
        <v>59237</v>
      </c>
      <c r="L28" s="13">
        <v>59453</v>
      </c>
      <c r="M28" s="13">
        <v>59681</v>
      </c>
      <c r="N28" s="13">
        <v>59793</v>
      </c>
      <c r="O28" s="24">
        <f>AVERAGE(C28:N28)</f>
        <v>58875.5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61166798.46199999</v>
      </c>
      <c r="D30" s="13">
        <v>47942234.014999993</v>
      </c>
      <c r="E30" s="13">
        <v>52049669.487999998</v>
      </c>
      <c r="F30" s="13">
        <v>45924089.086999997</v>
      </c>
      <c r="G30" s="13">
        <v>39263500.143000007</v>
      </c>
      <c r="H30" s="13">
        <v>42978224.792000003</v>
      </c>
      <c r="I30" s="13">
        <v>54475142.019000001</v>
      </c>
      <c r="J30" s="13">
        <v>58691237.353999987</v>
      </c>
      <c r="K30" s="13">
        <v>50407793.573000006</v>
      </c>
      <c r="L30" s="13">
        <v>46397173.884000003</v>
      </c>
      <c r="M30" s="13">
        <v>41158422.747000009</v>
      </c>
      <c r="N30" s="13">
        <v>56193697.705000006</v>
      </c>
      <c r="O30" s="24">
        <f>SUM(C30:N30)</f>
        <v>596647983.26900005</v>
      </c>
    </row>
    <row r="31" spans="1:15" x14ac:dyDescent="0.2">
      <c r="A31" s="14"/>
      <c r="O31" s="24"/>
    </row>
    <row r="32" spans="1:15" x14ac:dyDescent="0.2">
      <c r="A32" s="14"/>
      <c r="B32" s="6" t="s">
        <v>29</v>
      </c>
      <c r="C32" s="34">
        <v>41692</v>
      </c>
      <c r="D32" s="34">
        <v>37372</v>
      </c>
      <c r="E32" s="34">
        <v>41755</v>
      </c>
      <c r="F32" s="34">
        <v>41794</v>
      </c>
      <c r="G32" s="34">
        <v>41568</v>
      </c>
      <c r="H32" s="34">
        <v>42203</v>
      </c>
      <c r="I32" s="13">
        <v>42300</v>
      </c>
      <c r="J32" s="13">
        <v>42499</v>
      </c>
      <c r="K32" s="13">
        <v>42622</v>
      </c>
      <c r="L32" s="13">
        <v>42913</v>
      </c>
      <c r="M32" s="13">
        <v>38609</v>
      </c>
      <c r="N32" s="13">
        <v>43202</v>
      </c>
      <c r="O32" s="24">
        <f>AVERAGE(C32:N32)</f>
        <v>41544.083333333336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44487955.045000009</v>
      </c>
      <c r="D34" s="13">
        <v>34970206.247999996</v>
      </c>
      <c r="E34" s="13">
        <v>37777500.044</v>
      </c>
      <c r="F34" s="13">
        <v>32680024.86500001</v>
      </c>
      <c r="G34" s="13">
        <v>27706484.265000004</v>
      </c>
      <c r="H34" s="13">
        <v>30659748.957999989</v>
      </c>
      <c r="I34" s="13">
        <v>39587110.150999993</v>
      </c>
      <c r="J34" s="13">
        <v>43233836.479999982</v>
      </c>
      <c r="K34" s="13">
        <v>36577702.459000006</v>
      </c>
      <c r="L34" s="13">
        <v>33183724.878999982</v>
      </c>
      <c r="M34" s="13">
        <v>29316761.756000005</v>
      </c>
      <c r="N34" s="13">
        <v>40432257.683999993</v>
      </c>
      <c r="O34" s="24">
        <f>SUM(C34:N34)</f>
        <v>430613312.83399999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559</v>
      </c>
      <c r="D36" s="13">
        <v>559</v>
      </c>
      <c r="E36" s="15">
        <v>560</v>
      </c>
      <c r="F36" s="13">
        <v>557</v>
      </c>
      <c r="G36" s="13">
        <v>557</v>
      </c>
      <c r="H36" s="13">
        <v>556</v>
      </c>
      <c r="I36" s="13">
        <v>555</v>
      </c>
      <c r="J36" s="13">
        <v>557</v>
      </c>
      <c r="K36" s="13">
        <v>558</v>
      </c>
      <c r="L36" s="13">
        <v>559</v>
      </c>
      <c r="M36" s="15">
        <v>559</v>
      </c>
      <c r="N36" s="13">
        <v>559</v>
      </c>
      <c r="O36" s="24">
        <f>AVERAGE(C36:N36)</f>
        <v>557.91666666666663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2819503</v>
      </c>
      <c r="D38" s="13">
        <v>2494606</v>
      </c>
      <c r="E38" s="13">
        <v>1995399</v>
      </c>
      <c r="F38" s="13">
        <v>1984044</v>
      </c>
      <c r="G38" s="13">
        <v>1603382</v>
      </c>
      <c r="H38" s="13">
        <v>1174086</v>
      </c>
      <c r="I38" s="13">
        <v>1387387</v>
      </c>
      <c r="J38" s="13">
        <v>1392842</v>
      </c>
      <c r="K38" s="13">
        <v>1674719</v>
      </c>
      <c r="L38" s="13">
        <v>1801291</v>
      </c>
      <c r="M38" s="13">
        <v>68790</v>
      </c>
      <c r="N38" s="13">
        <v>3883522</v>
      </c>
      <c r="O38" s="24">
        <f>SUM(C38:N38)</f>
        <v>22279571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58495</v>
      </c>
      <c r="D40" s="21">
        <f t="shared" si="2"/>
        <v>58583</v>
      </c>
      <c r="E40" s="21">
        <f t="shared" si="2"/>
        <v>58778</v>
      </c>
      <c r="F40" s="21">
        <f t="shared" si="2"/>
        <v>59055</v>
      </c>
      <c r="G40" s="21">
        <f t="shared" si="2"/>
        <v>59201</v>
      </c>
      <c r="H40" s="21">
        <f t="shared" si="2"/>
        <v>59363</v>
      </c>
      <c r="I40" s="21">
        <f t="shared" si="2"/>
        <v>59563</v>
      </c>
      <c r="J40" s="21">
        <f t="shared" si="2"/>
        <v>59764</v>
      </c>
      <c r="K40" s="21">
        <f t="shared" si="2"/>
        <v>59795</v>
      </c>
      <c r="L40" s="21">
        <f t="shared" si="2"/>
        <v>60012</v>
      </c>
      <c r="M40" s="21">
        <f>M28+M36</f>
        <v>60240</v>
      </c>
      <c r="N40" s="21">
        <f>N28+N36</f>
        <v>60352</v>
      </c>
      <c r="O40" s="26">
        <f>AVERAGE(C40:N40)</f>
        <v>59433.416666666664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 t="shared" ref="C42:L42" si="3">C30+C38</f>
        <v>63986301.46199999</v>
      </c>
      <c r="D42" s="18">
        <f t="shared" si="3"/>
        <v>50436840.014999993</v>
      </c>
      <c r="E42" s="18">
        <f t="shared" si="3"/>
        <v>54045068.487999998</v>
      </c>
      <c r="F42" s="18">
        <f t="shared" si="3"/>
        <v>47908133.086999997</v>
      </c>
      <c r="G42" s="18">
        <f t="shared" si="3"/>
        <v>40866882.143000007</v>
      </c>
      <c r="H42" s="18">
        <f t="shared" si="3"/>
        <v>44152310.792000003</v>
      </c>
      <c r="I42" s="18">
        <f t="shared" si="3"/>
        <v>55862529.019000001</v>
      </c>
      <c r="J42" s="18">
        <f t="shared" si="3"/>
        <v>60084079.353999987</v>
      </c>
      <c r="K42" s="18">
        <f t="shared" si="3"/>
        <v>52082512.573000006</v>
      </c>
      <c r="L42" s="18">
        <f t="shared" si="3"/>
        <v>48198464.884000003</v>
      </c>
      <c r="M42" s="18">
        <f>M30+M38</f>
        <v>41227212.747000009</v>
      </c>
      <c r="N42" s="18">
        <f>N30+N38</f>
        <v>60077219.705000006</v>
      </c>
      <c r="O42" s="27">
        <f>SUM(C42:N42)</f>
        <v>618927554.26900005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632138</v>
      </c>
      <c r="D47" s="13">
        <f t="shared" si="4"/>
        <v>632713</v>
      </c>
      <c r="E47" s="13">
        <f t="shared" si="4"/>
        <v>632990</v>
      </c>
      <c r="F47" s="13">
        <f t="shared" si="4"/>
        <v>633326</v>
      </c>
      <c r="G47" s="13">
        <f t="shared" si="4"/>
        <v>634052</v>
      </c>
      <c r="H47" s="13">
        <f t="shared" si="4"/>
        <v>634511</v>
      </c>
      <c r="I47" s="13">
        <f t="shared" si="4"/>
        <v>635439</v>
      </c>
      <c r="J47" s="13">
        <f t="shared" si="4"/>
        <v>635815</v>
      </c>
      <c r="K47" s="13">
        <f t="shared" si="4"/>
        <v>636269</v>
      </c>
      <c r="L47" s="13">
        <f t="shared" si="4"/>
        <v>637080</v>
      </c>
      <c r="M47" s="13">
        <f t="shared" si="4"/>
        <v>637631</v>
      </c>
      <c r="N47" s="13">
        <f>N21+N40</f>
        <v>638105</v>
      </c>
      <c r="O47" s="26">
        <f>AVERAGE(C47:N47)</f>
        <v>635005.75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479103433.06800002</v>
      </c>
      <c r="D49" s="18">
        <f t="shared" si="5"/>
        <v>363633875.32099998</v>
      </c>
      <c r="E49" s="18">
        <f t="shared" si="5"/>
        <v>373895107.745</v>
      </c>
      <c r="F49" s="18">
        <f t="shared" si="5"/>
        <v>374065883.44</v>
      </c>
      <c r="G49" s="18">
        <f t="shared" si="5"/>
        <v>335960867.16500002</v>
      </c>
      <c r="H49" s="18">
        <f t="shared" si="5"/>
        <v>323384862.69199997</v>
      </c>
      <c r="I49" s="18">
        <f t="shared" si="5"/>
        <v>418815209.17399997</v>
      </c>
      <c r="J49" s="18">
        <f t="shared" si="5"/>
        <v>457348481.04499996</v>
      </c>
      <c r="K49" s="18">
        <f t="shared" si="5"/>
        <v>363009970.73300004</v>
      </c>
      <c r="L49" s="18">
        <f t="shared" si="5"/>
        <v>331540666.39700001</v>
      </c>
      <c r="M49" s="18">
        <f t="shared" si="5"/>
        <v>295116406.14200002</v>
      </c>
      <c r="N49" s="18">
        <f>N23+N42</f>
        <v>437382260.03299999</v>
      </c>
      <c r="O49" s="27">
        <f>SUM(C49:N49)</f>
        <v>4553257022.9549999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31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2020</vt:lpstr>
      <vt:lpstr>'RES &amp; Small ALL_ONLY 2020'!Print_Area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2020-08-04T16:22:32Z</cp:lastPrinted>
  <dcterms:created xsi:type="dcterms:W3CDTF">2017-11-06T15:12:59Z</dcterms:created>
  <dcterms:modified xsi:type="dcterms:W3CDTF">2021-08-03T18:57:29Z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