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15" yWindow="-15" windowWidth="12300" windowHeight="12045" tabRatio="853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45621"/>
</workbook>
</file>

<file path=xl/calcChain.xml><?xml version="1.0" encoding="utf-8"?>
<calcChain xmlns="http://schemas.openxmlformats.org/spreadsheetml/2006/main">
  <c r="C17" i="24" l="1"/>
  <c r="C10" i="24" l="1"/>
  <c r="C12" i="24"/>
  <c r="C14" i="24"/>
  <c r="C19" i="24"/>
  <c r="C21" i="24"/>
  <c r="O17" i="22" l="1"/>
  <c r="O10" i="22"/>
  <c r="O17" i="20"/>
  <c r="O10" i="20"/>
  <c r="O12" i="20"/>
  <c r="O14" i="20"/>
  <c r="O19" i="20"/>
  <c r="O12" i="22" l="1"/>
  <c r="O14" i="22"/>
  <c r="O21" i="22"/>
  <c r="O19" i="22"/>
  <c r="D12" i="24"/>
  <c r="D14" i="24"/>
  <c r="E14" i="24"/>
  <c r="F12" i="24"/>
  <c r="G17" i="24"/>
  <c r="G10" i="24"/>
  <c r="E19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E10" i="24"/>
  <c r="E17" i="24"/>
  <c r="O14" i="24" l="1"/>
  <c r="O21" i="20"/>
  <c r="G21" i="24"/>
  <c r="G12" i="24"/>
  <c r="G19" i="24"/>
  <c r="F19" i="24"/>
  <c r="F21" i="24"/>
  <c r="D17" i="24"/>
  <c r="D10" i="24"/>
  <c r="E21" i="24"/>
  <c r="E12" i="24"/>
  <c r="O17" i="24" l="1"/>
  <c r="O10" i="24"/>
  <c r="O21" i="24"/>
  <c r="O19" i="24"/>
  <c r="O12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<sst xmlns="http://schemas.openxmlformats.org/spreadsheetml/2006/main" count="84" uniqueCount="26">
  <si>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</si>
  <si>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</si>
  <si>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</si>
  <si>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</si>
  <si>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</si>
  <si>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</si>
  <si>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</si>
  <si>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</si>
  <si>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</si>
  <si>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</si>
  <si>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</si>
  <si>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</si>
  <si>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</si>
  <si>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</si>
  <si>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</si>
  <si>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</si>
  <si>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</si>
  <si>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</si>
  <si>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</si>
  <si>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</si>
  <si>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</si>
  <si>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</si>
  <si>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</si>
  <si>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</si>
  <si>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2020 Billing Units - All &amp; SOP Only Customers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</si>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</sst>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9"/>
  <sheetViews>
    <sheetView tabSelected="1" workbookViewId="0">
      <pane xSplit="2" topLeftCell="C1" activePane="topRight" state="frozenSplit"/>
      <selection pane="topRight" activeCell="A4" sqref="A4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14</v>
      </c>
      <c r="B10" s="4" t="s">
        <v>15</v>
      </c>
      <c r="C10" s="11">
        <v>11294</v>
      </c>
      <c r="D10" s="11">
        <v>11311</v>
      </c>
      <c r="E10" s="11">
        <v>11247</v>
      </c>
      <c r="F10" s="11">
        <v>11236</v>
      </c>
      <c r="G10" s="11">
        <v>11230</v>
      </c>
      <c r="H10" s="11">
        <v>11201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>AVERAGE(C10:H10)</f>
        <v>11253.166666666666</v>
      </c>
    </row>
    <row r="11" spans="1:15">
      <c r="A11" s="10"/>
      <c r="O11" s="12"/>
    </row>
    <row r="12" spans="1:15">
      <c r="B12" s="4" t="s">
        <v>16</v>
      </c>
      <c r="C12" s="11">
        <v>173458427.24200001</v>
      </c>
      <c r="D12" s="11">
        <v>137240519.898</v>
      </c>
      <c r="E12" s="11">
        <v>156406493.12</v>
      </c>
      <c r="F12" s="11">
        <v>136055776.37600002</v>
      </c>
      <c r="G12" s="11">
        <v>118971887.815</v>
      </c>
      <c r="H12" s="11">
        <v>141198008.331</v>
      </c>
      <c r="I12" s="11">
        <v>171571621.16799998</v>
      </c>
      <c r="J12" s="11">
        <v>180450347.757</v>
      </c>
      <c r="K12" s="11">
        <v>157491426.30499998</v>
      </c>
      <c r="L12" s="11">
        <v>0</v>
      </c>
      <c r="M12" s="11">
        <v>0</v>
      </c>
      <c r="N12" s="11">
        <v>0</v>
      </c>
      <c r="O12" s="12">
        <f>SUM(C12:N12)</f>
        <v>1372844508.0120001</v>
      </c>
    </row>
    <row r="13" spans="1:15">
      <c r="O13" s="12"/>
    </row>
    <row r="14" spans="1:15">
      <c r="B14" s="4" t="s">
        <v>17</v>
      </c>
      <c r="C14" s="11">
        <v>486090.58999999968</v>
      </c>
      <c r="D14" s="11">
        <v>398857.10000000033</v>
      </c>
      <c r="E14" s="11">
        <v>478729.93999999936</v>
      </c>
      <c r="F14" s="11">
        <v>407105.34999999922</v>
      </c>
      <c r="G14" s="11">
        <v>370027.86000000004</v>
      </c>
      <c r="H14" s="11">
        <v>480725.94999999885</v>
      </c>
      <c r="I14" s="11">
        <v>507333.88999999984</v>
      </c>
      <c r="J14" s="11">
        <v>522201.88999999914</v>
      </c>
      <c r="K14" s="11">
        <v>493996.09999999974</v>
      </c>
      <c r="L14" s="11">
        <v>0</v>
      </c>
      <c r="M14" s="11">
        <v>0</v>
      </c>
      <c r="N14" s="11">
        <v>0</v>
      </c>
      <c r="O14" s="12">
        <f>SUM(C14:N14)</f>
        <v>4145068.6699999957</v>
      </c>
    </row>
    <row r="15" spans="1:15">
      <c r="C15" s="5"/>
    </row>
    <row r="16" spans="1:15">
      <c r="A16" s="18" t="s">
        <v>21</v>
      </c>
    </row>
    <row r="17" spans="1:15">
      <c r="A17" s="10" t="s">
        <v>14</v>
      </c>
      <c r="B17" s="4" t="s">
        <v>15</v>
      </c>
      <c r="C17" s="11">
        <v>5866</v>
      </c>
      <c r="D17" s="11">
        <v>5225</v>
      </c>
      <c r="E17" s="11">
        <v>5891</v>
      </c>
      <c r="F17" s="11">
        <v>5877</v>
      </c>
      <c r="G17" s="11">
        <v>5600</v>
      </c>
      <c r="H17" s="11">
        <v>5888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f>AVERAGE(C17:H17)</f>
        <v>5724.5</v>
      </c>
    </row>
    <row r="18" spans="1:15">
      <c r="A18" s="10"/>
      <c r="O18" s="12"/>
    </row>
    <row r="19" spans="1:15">
      <c r="B19" s="4" t="s">
        <v>16</v>
      </c>
      <c r="C19" s="11">
        <v>63041649.700999998</v>
      </c>
      <c r="D19" s="11">
        <v>49821347.348999999</v>
      </c>
      <c r="E19" s="11">
        <v>56160920.284999996</v>
      </c>
      <c r="F19" s="11">
        <v>47995729.238999993</v>
      </c>
      <c r="G19" s="11">
        <v>42106575.595999993</v>
      </c>
      <c r="H19" s="11">
        <v>52012410.056000002</v>
      </c>
      <c r="I19" s="11">
        <v>65793417.342</v>
      </c>
      <c r="J19" s="11">
        <v>71923202.865999997</v>
      </c>
      <c r="K19" s="11">
        <v>60998678.033000007</v>
      </c>
      <c r="L19" s="11">
        <v>0</v>
      </c>
      <c r="M19" s="11">
        <v>0</v>
      </c>
      <c r="N19" s="11">
        <v>0</v>
      </c>
      <c r="O19" s="12">
        <f>SUM(C19:N19)</f>
        <v>509853930.46699995</v>
      </c>
    </row>
    <row r="20" spans="1:15">
      <c r="O20" s="12"/>
    </row>
    <row r="21" spans="1:15">
      <c r="B21" s="4" t="s">
        <v>17</v>
      </c>
      <c r="C21" s="11">
        <v>188483.66000000047</v>
      </c>
      <c r="D21" s="11">
        <v>155822.67999999985</v>
      </c>
      <c r="E21" s="11">
        <v>185289.96000000043</v>
      </c>
      <c r="F21" s="11">
        <v>157452.27000000005</v>
      </c>
      <c r="G21" s="11">
        <v>144205.57000000007</v>
      </c>
      <c r="H21" s="11">
        <v>195997.12000000043</v>
      </c>
      <c r="I21" s="11">
        <v>212217.99999999968</v>
      </c>
      <c r="J21" s="11">
        <v>222572.49999999956</v>
      </c>
      <c r="K21" s="11">
        <v>205307.76000000004</v>
      </c>
      <c r="L21" s="11">
        <v>0</v>
      </c>
      <c r="M21" s="11">
        <v>0</v>
      </c>
      <c r="N21" s="11">
        <v>0</v>
      </c>
      <c r="O21" s="12">
        <f>SUM(C21:N21)</f>
        <v>1667349.5200000005</v>
      </c>
    </row>
    <row r="24" spans="1:15">
      <c r="A24" s="13" t="s">
        <v>20</v>
      </c>
    </row>
    <row r="25" spans="1:15" ht="11.25" customHeight="1"/>
    <row r="27" spans="1:15">
      <c r="A27" s="24" t="s">
        <v>25</v>
      </c>
    </row>
    <row r="29" spans="1:15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 activeCell="A4" sqref="A4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22</v>
      </c>
      <c r="B10" s="4" t="s">
        <v>15</v>
      </c>
      <c r="C10" s="11">
        <v>220</v>
      </c>
      <c r="D10" s="11">
        <v>216</v>
      </c>
      <c r="E10" s="11">
        <v>211</v>
      </c>
      <c r="F10" s="11">
        <v>211</v>
      </c>
      <c r="G10" s="11">
        <v>212</v>
      </c>
      <c r="H10" s="11">
        <v>212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>AVERAGE(C10:H10)</f>
        <v>213.66666666666666</v>
      </c>
    </row>
    <row r="11" spans="1:15">
      <c r="A11" s="10"/>
      <c r="O11" s="12"/>
    </row>
    <row r="12" spans="1:15">
      <c r="B12" s="4" t="s">
        <v>16</v>
      </c>
      <c r="C12" s="11">
        <v>7233945.754999999</v>
      </c>
      <c r="D12" s="11">
        <v>5981888.0719999997</v>
      </c>
      <c r="E12" s="11">
        <v>6410275.2789999992</v>
      </c>
      <c r="F12" s="11">
        <v>5948080.0350000001</v>
      </c>
      <c r="G12" s="11">
        <v>5021555.3460000008</v>
      </c>
      <c r="H12" s="11">
        <v>6183765.5499999998</v>
      </c>
      <c r="I12" s="11">
        <v>7050109.0430000005</v>
      </c>
      <c r="J12" s="11">
        <v>7187519.693</v>
      </c>
      <c r="K12" s="11">
        <v>6579356.7769999998</v>
      </c>
      <c r="L12" s="11">
        <v>0</v>
      </c>
      <c r="M12" s="11">
        <v>0</v>
      </c>
      <c r="N12" s="11">
        <v>0</v>
      </c>
      <c r="O12" s="12">
        <f>SUM(C12:N12)</f>
        <v>57596495.550000004</v>
      </c>
    </row>
    <row r="13" spans="1:15">
      <c r="O13" s="12"/>
    </row>
    <row r="14" spans="1:15">
      <c r="B14" s="4" t="s">
        <v>17</v>
      </c>
      <c r="C14" s="11">
        <v>19278.18</v>
      </c>
      <c r="D14" s="11">
        <v>15867.230000000001</v>
      </c>
      <c r="E14" s="11">
        <v>19268.489999999998</v>
      </c>
      <c r="F14" s="11">
        <v>17572.650000000001</v>
      </c>
      <c r="G14" s="11">
        <v>14960.350000000002</v>
      </c>
      <c r="H14" s="11">
        <v>20076.849999999999</v>
      </c>
      <c r="I14" s="11">
        <v>20166.980000000007</v>
      </c>
      <c r="J14" s="11">
        <v>20379.780000000002</v>
      </c>
      <c r="K14" s="11">
        <v>19725.120000000003</v>
      </c>
      <c r="L14" s="11">
        <v>0</v>
      </c>
      <c r="M14" s="11">
        <v>0</v>
      </c>
      <c r="N14" s="11">
        <v>0</v>
      </c>
      <c r="O14" s="12">
        <f>SUM(C14:N14)</f>
        <v>167295.63</v>
      </c>
    </row>
    <row r="15" spans="1:15">
      <c r="C15" s="5"/>
    </row>
    <row r="16" spans="1:15">
      <c r="A16" s="18" t="s">
        <v>21</v>
      </c>
    </row>
    <row r="17" spans="1:15">
      <c r="A17" s="10" t="s">
        <v>22</v>
      </c>
      <c r="B17" s="4" t="s">
        <v>15</v>
      </c>
      <c r="C17" s="11">
        <v>110</v>
      </c>
      <c r="D17" s="11">
        <v>95</v>
      </c>
      <c r="E17" s="11">
        <v>110</v>
      </c>
      <c r="F17" s="11">
        <v>109</v>
      </c>
      <c r="G17" s="11">
        <v>102</v>
      </c>
      <c r="H17" s="11">
        <v>109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f>AVERAGE(C17:H17)</f>
        <v>105.83333333333333</v>
      </c>
    </row>
    <row r="18" spans="1:15">
      <c r="A18" s="10"/>
      <c r="O18" s="12"/>
    </row>
    <row r="19" spans="1:15">
      <c r="B19" s="4" t="s">
        <v>16</v>
      </c>
      <c r="C19" s="11">
        <v>2140554.196</v>
      </c>
      <c r="D19" s="11">
        <v>1661051.946</v>
      </c>
      <c r="E19" s="11">
        <v>2157190.5890000002</v>
      </c>
      <c r="F19" s="11">
        <v>1779036.8219999997</v>
      </c>
      <c r="G19" s="11">
        <v>1441733.8260000004</v>
      </c>
      <c r="H19" s="11">
        <v>1894505.774</v>
      </c>
      <c r="I19" s="11">
        <v>2346045.148</v>
      </c>
      <c r="J19" s="11">
        <v>2247434.94</v>
      </c>
      <c r="K19" s="11">
        <v>2059246.68</v>
      </c>
      <c r="L19" s="11">
        <v>0</v>
      </c>
      <c r="M19" s="11">
        <v>0</v>
      </c>
      <c r="N19" s="11">
        <v>0</v>
      </c>
      <c r="O19" s="12">
        <f>SUM(C19:N19)</f>
        <v>17726799.921</v>
      </c>
    </row>
    <row r="20" spans="1:15">
      <c r="O20" s="12"/>
    </row>
    <row r="21" spans="1:15">
      <c r="B21" s="4" t="s">
        <v>17</v>
      </c>
      <c r="C21" s="11">
        <v>6429.6900000000005</v>
      </c>
      <c r="D21" s="11">
        <v>4595.8</v>
      </c>
      <c r="E21" s="11">
        <v>7194.2599999999993</v>
      </c>
      <c r="F21" s="11">
        <v>5671.5700000000006</v>
      </c>
      <c r="G21" s="11">
        <v>4619.93</v>
      </c>
      <c r="H21" s="11">
        <v>7465.2699999999986</v>
      </c>
      <c r="I21" s="11">
        <v>7276.54</v>
      </c>
      <c r="J21" s="11">
        <v>6943.2500000000018</v>
      </c>
      <c r="K21" s="11">
        <v>6653.380000000001</v>
      </c>
      <c r="L21" s="11">
        <v>0</v>
      </c>
      <c r="M21" s="11">
        <v>0</v>
      </c>
      <c r="N21" s="11">
        <v>0</v>
      </c>
      <c r="O21" s="12">
        <f>SUM(C21:N21)</f>
        <v>56849.69</v>
      </c>
    </row>
    <row r="24" spans="1:15">
      <c r="A24" s="13" t="s">
        <v>20</v>
      </c>
    </row>
    <row r="25" spans="1:15" ht="11.25" customHeight="1"/>
    <row r="27" spans="1:15">
      <c r="A27" s="13" t="s">
        <v>25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Q27"/>
  <sheetViews>
    <sheetView workbookViewId="0">
      <selection activeCell="A4" sqref="A4"/>
    </sheetView>
  </sheetViews>
  <sheetFormatPr defaultColWidth="9.140625" defaultRowHeight="12.75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>
      <c r="A10" s="10" t="s">
        <v>23</v>
      </c>
      <c r="B10" s="4" t="s">
        <v>15</v>
      </c>
      <c r="C10" s="11">
        <f>+'CY Summary MGS-S'!C10+'CY Summary MGS-P'!C10</f>
        <v>11514</v>
      </c>
      <c r="D10" s="11">
        <f>+'CY Summary MGS-S'!D10+'CY Summary MGS-P'!D10</f>
        <v>11527</v>
      </c>
      <c r="E10" s="11">
        <f>+'CY Summary MGS-S'!E10+'CY Summary MGS-P'!E10</f>
        <v>11458</v>
      </c>
      <c r="F10" s="11">
        <f>+'CY Summary MGS-S'!F10+'CY Summary MGS-P'!F10</f>
        <v>11447</v>
      </c>
      <c r="G10" s="11">
        <f>+'CY Summary MGS-S'!G10+'CY Summary MGS-P'!G10</f>
        <v>11442</v>
      </c>
      <c r="H10" s="11">
        <f>+'CY Summary MGS-S'!H10+'CY Summary MGS-P'!H10</f>
        <v>11413</v>
      </c>
      <c r="I10" s="21"/>
      <c r="J10" s="21"/>
      <c r="K10" s="21"/>
      <c r="L10" s="21"/>
      <c r="M10" s="21"/>
      <c r="N10" s="21"/>
      <c r="O10" s="12">
        <f>AVERAGE(C10:H10)</f>
        <v>11466.833333333334</v>
      </c>
      <c r="Q10" s="17"/>
    </row>
    <row r="11" spans="1:17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>
      <c r="B12" s="4" t="s">
        <v>16</v>
      </c>
      <c r="C12" s="11">
        <f>+'CY Summary MGS-S'!C12+'CY Summary MGS-P'!C12</f>
        <v>180692372.99700001</v>
      </c>
      <c r="D12" s="11">
        <f>+'CY Summary MGS-S'!D12+'CY Summary MGS-P'!D12</f>
        <v>143222407.97</v>
      </c>
      <c r="E12" s="11">
        <f>+'CY Summary MGS-S'!E12+'CY Summary MGS-P'!E12</f>
        <v>162816768.39899999</v>
      </c>
      <c r="F12" s="11">
        <f>+'CY Summary MGS-S'!F12+'CY Summary MGS-P'!F12</f>
        <v>142003856.41100001</v>
      </c>
      <c r="G12" s="21">
        <f>+'CY Summary MGS-S'!G12+'CY Summary MGS-P'!G12</f>
        <v>123993443.161</v>
      </c>
      <c r="H12" s="21">
        <f>+'CY Summary MGS-S'!H12+'CY Summary MGS-P'!H12</f>
        <v>147381773.88100001</v>
      </c>
      <c r="I12" s="21">
        <v>178621730.211</v>
      </c>
      <c r="J12" s="21">
        <v>187637867.44999999</v>
      </c>
      <c r="K12" s="21">
        <v>164070783.08199999</v>
      </c>
      <c r="L12" s="21"/>
      <c r="M12" s="21"/>
      <c r="N12" s="21"/>
      <c r="O12" s="12">
        <f>SUM(C12:N12)</f>
        <v>1430441003.562</v>
      </c>
      <c r="Q12" s="17"/>
    </row>
    <row r="13" spans="1:17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>
      <c r="B14" s="4" t="s">
        <v>17</v>
      </c>
      <c r="C14" s="11">
        <f>+'CY Summary MGS-S'!C14+'CY Summary MGS-P'!C14</f>
        <v>505368.76999999967</v>
      </c>
      <c r="D14" s="11">
        <f>+'CY Summary MGS-S'!D14+'CY Summary MGS-P'!D14</f>
        <v>414724.33000000031</v>
      </c>
      <c r="E14" s="11">
        <f>+'CY Summary MGS-S'!E14+'CY Summary MGS-P'!E14</f>
        <v>497998.42999999935</v>
      </c>
      <c r="F14" s="11">
        <f>+'CY Summary MGS-S'!F14+'CY Summary MGS-P'!F14</f>
        <v>424677.99999999924</v>
      </c>
      <c r="G14" s="21">
        <f>+'CY Summary MGS-S'!G14+'CY Summary MGS-P'!G14</f>
        <v>384988.21</v>
      </c>
      <c r="H14" s="21">
        <f>+'CY Summary MGS-S'!H14+'CY Summary MGS-P'!H14</f>
        <v>500802.79999999882</v>
      </c>
      <c r="I14" s="21">
        <v>527500.86999999988</v>
      </c>
      <c r="J14" s="21">
        <v>542581.66999999911</v>
      </c>
      <c r="K14" s="21">
        <v>513721.21999999974</v>
      </c>
      <c r="L14" s="21"/>
      <c r="M14" s="21"/>
      <c r="N14" s="21"/>
      <c r="O14" s="12">
        <f>SUM(C14:N14)</f>
        <v>4312364.2999999961</v>
      </c>
      <c r="Q14" s="17"/>
    </row>
    <row r="15" spans="1:17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>
      <c r="A17" s="10" t="s">
        <v>23</v>
      </c>
      <c r="B17" s="4" t="s">
        <v>15</v>
      </c>
      <c r="C17" s="11">
        <f>'CY Summary MGS-S'!C17+'CY Summary MGS-P'!C17</f>
        <v>5976</v>
      </c>
      <c r="D17" s="11">
        <f>+'CY Summary MGS-S'!C17+'CY Summary MGS-P'!D17</f>
        <v>5961</v>
      </c>
      <c r="E17" s="11">
        <f>+'CY Summary MGS-S'!E17+'CY Summary MGS-P'!E17</f>
        <v>6001</v>
      </c>
      <c r="F17" s="11">
        <f>+'CY Summary MGS-S'!F17+'CY Summary MGS-P'!F17</f>
        <v>5986</v>
      </c>
      <c r="G17" s="21">
        <f>+'CY Summary MGS-S'!G17+'CY Summary MGS-P'!G17</f>
        <v>5702</v>
      </c>
      <c r="H17" s="21">
        <f>+'CY Summary MGS-S'!H17+'CY Summary MGS-P'!H17</f>
        <v>5997</v>
      </c>
      <c r="I17" s="21"/>
      <c r="J17" s="21"/>
      <c r="K17" s="21"/>
      <c r="L17" s="21"/>
      <c r="M17" s="21"/>
      <c r="N17" s="21"/>
      <c r="O17" s="12">
        <f>AVERAGE(C17:H17)</f>
        <v>5937.166666666667</v>
      </c>
      <c r="Q17" s="17"/>
    </row>
    <row r="18" spans="1:17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>
      <c r="B19" s="4" t="s">
        <v>16</v>
      </c>
      <c r="C19" s="11">
        <f>+'CY Summary MGS-S'!C19+'CY Summary MGS-P'!C19</f>
        <v>65182203.897</v>
      </c>
      <c r="D19" s="11">
        <f>+'CY Summary MGS-S'!D19+'CY Summary MGS-P'!D19</f>
        <v>51482399.295000002</v>
      </c>
      <c r="E19" s="11">
        <f>+'CY Summary MGS-S'!E19+'CY Summary MGS-P'!E19</f>
        <v>58318110.873999998</v>
      </c>
      <c r="F19" s="11">
        <f>+'CY Summary MGS-S'!F19+'CY Summary MGS-P'!F19</f>
        <v>49774766.06099999</v>
      </c>
      <c r="G19" s="21">
        <f>+'CY Summary MGS-S'!G19+'CY Summary MGS-P'!G19</f>
        <v>43548309.421999991</v>
      </c>
      <c r="H19" s="21">
        <f>+'CY Summary MGS-S'!H19+'CY Summary MGS-P'!H19</f>
        <v>53906915.829999998</v>
      </c>
      <c r="I19" s="21">
        <v>68139462.489999995</v>
      </c>
      <c r="J19" s="21">
        <v>74170637.805999994</v>
      </c>
      <c r="K19" s="21">
        <v>63057924.713000007</v>
      </c>
      <c r="L19" s="21"/>
      <c r="M19" s="21"/>
      <c r="N19" s="21"/>
      <c r="O19" s="12">
        <f>SUM(C19:N19)</f>
        <v>527580730.38799995</v>
      </c>
      <c r="Q19" s="17"/>
    </row>
    <row r="20" spans="1:17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>
      <c r="B21" s="4" t="s">
        <v>17</v>
      </c>
      <c r="C21" s="11">
        <f>+'CY Summary MGS-S'!C21+'CY Summary MGS-P'!C21</f>
        <v>194913.35000000047</v>
      </c>
      <c r="D21" s="11">
        <f>+'CY Summary MGS-S'!D21+'CY Summary MGS-P'!D21</f>
        <v>160418.47999999984</v>
      </c>
      <c r="E21" s="11">
        <f>+'CY Summary MGS-S'!E21+'CY Summary MGS-P'!E21</f>
        <v>192484.22000000044</v>
      </c>
      <c r="F21" s="11">
        <f>+'CY Summary MGS-S'!F21+'CY Summary MGS-P'!F21</f>
        <v>163123.84000000005</v>
      </c>
      <c r="G21" s="21">
        <f>+'CY Summary MGS-S'!G21+'CY Summary MGS-P'!G21</f>
        <v>148825.50000000006</v>
      </c>
      <c r="H21" s="21">
        <f>+'CY Summary MGS-S'!H21+'CY Summary MGS-P'!H21</f>
        <v>203462.39000000042</v>
      </c>
      <c r="I21" s="21">
        <v>219494.53999999969</v>
      </c>
      <c r="J21" s="21">
        <v>229515.74999999956</v>
      </c>
      <c r="K21" s="21">
        <v>211961.14000000004</v>
      </c>
      <c r="L21" s="21"/>
      <c r="M21" s="21"/>
      <c r="N21" s="21"/>
      <c r="O21" s="12">
        <f>SUM(C21:N21)</f>
        <v>1724199.2100000004</v>
      </c>
      <c r="Q21" s="17"/>
    </row>
    <row r="24" spans="1:17">
      <c r="A24" s="13" t="s">
        <v>20</v>
      </c>
    </row>
    <row r="25" spans="1:17" ht="11.25" customHeight="1"/>
    <row r="27" spans="1:17">
      <c r="A27" s="24" t="s">
        <v>25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Rhonda Poirier</cp:lastModifiedBy>
  <cp:lastPrinted>2020-08-04T16:28:45Z</cp:lastPrinted>
  <dcterms:created xsi:type="dcterms:W3CDTF">2012-05-15T14:06:02Z</dcterms:created>
  <dcterms:modified xsi:type="dcterms:W3CDTF">2020-10-29T23:33:05Z</dcterms:modified>
</cp:coreProperties>
</file>