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75" yWindow="480" windowWidth="16905" windowHeight="12045" tabRatio="787" activeTab="1"/>
  </bookViews>
  <sheets>
    <sheet name="Summary All  CY" sheetId="1" r:id="rId1"/>
    <sheet name="Summary SOP CY" sheetId="2" r:id="rId2"/>
  </sheets>
  <definedNames>
    <definedName name="_xlnm.Print_Area" localSheetId="0">'Summary All  CY'!$A$1:$O$78</definedName>
    <definedName name="_xlnm.Print_Area" localSheetId="1">'Summary SOP CY'!$A$1:$O$78</definedName>
    <definedName name="_xlnm.Print_Titles" localSheetId="0">'Summary All  CY'!$1:$6</definedName>
    <definedName name="_xlnm.Print_Titles" localSheetId="1">'Summary SOP CY'!$1:$6</definedName>
  </definedNames>
  <calcPr calcId="145621"/>
</workbook>
</file>

<file path=xl/calcChain.xml><?xml version="1.0" encoding="utf-8"?>
<calcChain xmlns="http://schemas.openxmlformats.org/spreadsheetml/2006/main">
  <c r="O14" i="2" l="1"/>
  <c r="O13" i="2"/>
  <c r="O52" i="1" l="1"/>
  <c r="O43" i="1"/>
  <c r="O34" i="1"/>
  <c r="O25" i="1"/>
  <c r="O16" i="1"/>
  <c r="O7" i="1"/>
  <c r="F70" i="1" l="1"/>
  <c r="H67" i="2" l="1"/>
  <c r="H70" i="2"/>
  <c r="H69" i="2"/>
  <c r="E70" i="2"/>
  <c r="D70" i="2"/>
  <c r="F70" i="2"/>
  <c r="G70" i="2"/>
  <c r="D69" i="2"/>
  <c r="E69" i="2"/>
  <c r="F69" i="2"/>
  <c r="G69" i="2"/>
  <c r="H64" i="2"/>
  <c r="O52" i="2" l="1"/>
  <c r="O43" i="2"/>
  <c r="O34" i="2"/>
  <c r="O25" i="2"/>
  <c r="O16" i="2"/>
  <c r="O7" i="2"/>
  <c r="E62" i="1"/>
  <c r="O44" i="1"/>
  <c r="H64" i="1"/>
  <c r="E65" i="1"/>
  <c r="L65" i="1"/>
  <c r="G66" i="1"/>
  <c r="O47" i="1"/>
  <c r="E67" i="1"/>
  <c r="I67" i="1"/>
  <c r="I70" i="1"/>
  <c r="F62" i="1"/>
  <c r="J62" i="1"/>
  <c r="K62" i="1"/>
  <c r="E64" i="1"/>
  <c r="I64" i="1"/>
  <c r="G65" i="1"/>
  <c r="K65" i="1"/>
  <c r="O55" i="1"/>
  <c r="L66" i="1"/>
  <c r="C67" i="1"/>
  <c r="H69" i="1"/>
  <c r="L69" i="1"/>
  <c r="O59" i="1"/>
  <c r="N70" i="2"/>
  <c r="M70" i="2"/>
  <c r="N69" i="2"/>
  <c r="M69" i="2"/>
  <c r="M67" i="2"/>
  <c r="L67" i="2"/>
  <c r="D67" i="2"/>
  <c r="N66" i="2"/>
  <c r="M66" i="2"/>
  <c r="L66" i="2"/>
  <c r="D66" i="2"/>
  <c r="N65" i="2"/>
  <c r="M65" i="2"/>
  <c r="I65" i="2"/>
  <c r="N64" i="2"/>
  <c r="F64" i="2"/>
  <c r="N62" i="2"/>
  <c r="M62" i="2"/>
  <c r="G62" i="2"/>
  <c r="L70" i="2"/>
  <c r="J70" i="2"/>
  <c r="H66" i="2"/>
  <c r="J65" i="2"/>
  <c r="F65" i="2"/>
  <c r="J64" i="2"/>
  <c r="K69" i="2"/>
  <c r="O47" i="2"/>
  <c r="O45" i="2"/>
  <c r="M64" i="2"/>
  <c r="O44" i="2"/>
  <c r="K62" i="2"/>
  <c r="O41" i="2"/>
  <c r="O40" i="2"/>
  <c r="N67" i="2"/>
  <c r="K67" i="2"/>
  <c r="C67" i="2"/>
  <c r="O37" i="2"/>
  <c r="O36" i="2"/>
  <c r="O35" i="2"/>
  <c r="G67" i="2"/>
  <c r="O28" i="2"/>
  <c r="E65" i="2"/>
  <c r="O27" i="2"/>
  <c r="O26" i="2"/>
  <c r="O23" i="2"/>
  <c r="O22" i="2"/>
  <c r="O20" i="2"/>
  <c r="O19" i="2"/>
  <c r="O18" i="2"/>
  <c r="O17" i="2"/>
  <c r="I70" i="2"/>
  <c r="O10" i="2"/>
  <c r="O9" i="2"/>
  <c r="O8" i="2"/>
  <c r="N70" i="1"/>
  <c r="M70" i="1"/>
  <c r="N69" i="1"/>
  <c r="M69" i="1"/>
  <c r="N67" i="1"/>
  <c r="M67" i="1"/>
  <c r="N66" i="1"/>
  <c r="M66" i="1"/>
  <c r="N65" i="1"/>
  <c r="M65" i="1"/>
  <c r="N64" i="1"/>
  <c r="N62" i="1"/>
  <c r="M62" i="1"/>
  <c r="K66" i="1"/>
  <c r="J65" i="1"/>
  <c r="F65" i="1"/>
  <c r="O49" i="1"/>
  <c r="M64" i="1"/>
  <c r="D70" i="1"/>
  <c r="F69" i="1"/>
  <c r="O38" i="1"/>
  <c r="H66" i="1"/>
  <c r="O37" i="1"/>
  <c r="O36" i="1"/>
  <c r="D64" i="1"/>
  <c r="E70" i="1"/>
  <c r="O31" i="1"/>
  <c r="J67" i="1"/>
  <c r="O28" i="1"/>
  <c r="D65" i="1"/>
  <c r="O26" i="1"/>
  <c r="O23" i="1"/>
  <c r="O22" i="1"/>
  <c r="O18" i="1"/>
  <c r="O17" i="1"/>
  <c r="O13" i="1"/>
  <c r="O11" i="1"/>
  <c r="O10" i="1"/>
  <c r="O9" i="1"/>
  <c r="O8" i="1"/>
  <c r="G62" i="1" l="1"/>
  <c r="D69" i="1"/>
  <c r="O45" i="1"/>
  <c r="D62" i="1"/>
  <c r="L62" i="1"/>
  <c r="K67" i="1"/>
  <c r="I69" i="1"/>
  <c r="O14" i="1"/>
  <c r="O20" i="1"/>
  <c r="O41" i="1"/>
  <c r="I62" i="1"/>
  <c r="F64" i="1"/>
  <c r="J64" i="1"/>
  <c r="O46" i="1"/>
  <c r="J69" i="1"/>
  <c r="C70" i="1"/>
  <c r="O50" i="1"/>
  <c r="G70" i="1"/>
  <c r="K70" i="1"/>
  <c r="H65" i="1"/>
  <c r="F66" i="1"/>
  <c r="J66" i="1"/>
  <c r="D67" i="1"/>
  <c r="H67" i="1"/>
  <c r="L67" i="1"/>
  <c r="H70" i="1"/>
  <c r="L70" i="1"/>
  <c r="C66" i="1"/>
  <c r="E66" i="2"/>
  <c r="I66" i="2"/>
  <c r="O46" i="2"/>
  <c r="D62" i="2"/>
  <c r="H62" i="2"/>
  <c r="L62" i="2"/>
  <c r="O59" i="2"/>
  <c r="C70" i="2"/>
  <c r="K70" i="2"/>
  <c r="O32" i="1"/>
  <c r="C62" i="1"/>
  <c r="O53" i="1"/>
  <c r="F67" i="1"/>
  <c r="O27" i="1"/>
  <c r="O29" i="1"/>
  <c r="H62" i="1"/>
  <c r="G67" i="1"/>
  <c r="E69" i="1"/>
  <c r="O49" i="2"/>
  <c r="C69" i="2"/>
  <c r="C65" i="1"/>
  <c r="D66" i="1"/>
  <c r="L64" i="1"/>
  <c r="O54" i="1"/>
  <c r="I65" i="1"/>
  <c r="C69" i="1"/>
  <c r="O58" i="1"/>
  <c r="G69" i="1"/>
  <c r="K69" i="1"/>
  <c r="G64" i="2"/>
  <c r="K64" i="2"/>
  <c r="C66" i="2"/>
  <c r="O55" i="2"/>
  <c r="G66" i="2"/>
  <c r="K66" i="2"/>
  <c r="E67" i="2"/>
  <c r="I67" i="2"/>
  <c r="O56" i="2"/>
  <c r="J69" i="2"/>
  <c r="O11" i="2"/>
  <c r="O29" i="2"/>
  <c r="F66" i="2"/>
  <c r="J66" i="2"/>
  <c r="L69" i="2"/>
  <c r="E64" i="2"/>
  <c r="I64" i="2"/>
  <c r="O53" i="2"/>
  <c r="F67" i="2"/>
  <c r="J67" i="2"/>
  <c r="O19" i="1"/>
  <c r="O40" i="1"/>
  <c r="C64" i="1"/>
  <c r="G64" i="1"/>
  <c r="K64" i="1"/>
  <c r="E66" i="1"/>
  <c r="I66" i="1"/>
  <c r="O38" i="2"/>
  <c r="D64" i="2"/>
  <c r="L64" i="2"/>
  <c r="O50" i="2"/>
  <c r="E62" i="2"/>
  <c r="I62" i="2"/>
  <c r="O54" i="2"/>
  <c r="C65" i="2"/>
  <c r="G65" i="2"/>
  <c r="K65" i="2"/>
  <c r="C62" i="2"/>
  <c r="O35" i="1"/>
  <c r="O56" i="1"/>
  <c r="J70" i="1"/>
  <c r="O31" i="2"/>
  <c r="O32" i="2"/>
  <c r="F62" i="2"/>
  <c r="J62" i="2"/>
  <c r="D65" i="2"/>
  <c r="H65" i="2"/>
  <c r="L65" i="2"/>
  <c r="I69" i="2"/>
  <c r="O58" i="2"/>
  <c r="C64" i="2"/>
  <c r="O62" i="2" l="1"/>
  <c r="O62" i="1"/>
  <c r="O67" i="2"/>
  <c r="O69" i="1"/>
  <c r="O70" i="1"/>
  <c r="O67" i="1"/>
  <c r="O64" i="1"/>
  <c r="O65" i="2"/>
  <c r="O65" i="1"/>
  <c r="O70" i="2"/>
  <c r="O66" i="1"/>
  <c r="O64" i="2"/>
  <c r="O66" i="2"/>
  <c r="O69" i="2"/>
</calcChain>
</file>

<file path=xl/sharedStrings.xml><?xml version="1.0" encoding="utf-8"?>
<sst xmlns="http://schemas.openxmlformats.org/spreadsheetml/2006/main" count="149" uniqueCount="35">
  <si>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</si>
  <si>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</si>
  <si>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</si>
  <si>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</si>
  <si>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</si>
  <si>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</si>
  <si>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</si>
  <si>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</si>
  <si>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</si>
  <si>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</si>
  <si>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</si>
  <si>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</si>
  <si>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</si>
  <si>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</si>
  <si>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</si>
  <si>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</si>
  <si>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</si>
  <si>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</si>
  <si>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</si>
  <si>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</si>
  <si>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</si>
  <si>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</si>
  <si>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</si>
  <si>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</si>
  <si>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</si>
  <si>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</si>
  <si>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</si>
  <si>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</si>
  <si>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</si>
  <si>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</si>
  <si>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2020 Billing Units - All Customers</t>
  </si>
  <si>
    <t>2020 Billing Units - SOP Only Customers</t>
  </si>
  <si>
    <t>LGS-ST Customer Count was adjusted from 12 to 10 in April 2020 due to a summation error.</t>
  </si>
  <si>
    <t>Customer Counts represent the month the meter was read.  If a customer had 2 meter reads in any given month, the customer would be counted twice.</t>
  </si>
  <si>
    <t>Customer Counts represent the month the meter was read.  If a customer had 2 meter reads in any given month, the customer is only counted once, but the sum of the kWh appears in the month read.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</si>
</sst>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7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3" fontId="2" fillId="2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</cellXfs>
  <cellStyles count="104">
    <cellStyle name="Accent1 - 20%" xfId="5"/>
    <cellStyle name="Accent1 - 40%" xfId="6"/>
    <cellStyle name="Accent1 - 60%" xfId="7"/>
    <cellStyle name="Accent1 2" xfId="8"/>
    <cellStyle name="Accent1 3" xfId="9"/>
    <cellStyle name="Accent1 4" xfId="10"/>
    <cellStyle name="Accent2 - 20%" xfId="11"/>
    <cellStyle name="Accent2 - 40%" xfId="12"/>
    <cellStyle name="Accent2 - 60%" xfId="13"/>
    <cellStyle name="Accent2 2" xfId="14"/>
    <cellStyle name="Accent2 3" xfId="15"/>
    <cellStyle name="Accent2 4" xfId="16"/>
    <cellStyle name="Accent3 - 20%" xfId="17"/>
    <cellStyle name="Accent3 - 40%" xfId="18"/>
    <cellStyle name="Accent3 - 60%" xfId="19"/>
    <cellStyle name="Accent3 2" xfId="20"/>
    <cellStyle name="Accent3 3" xfId="21"/>
    <cellStyle name="Accent3 4" xfId="22"/>
    <cellStyle name="Accent4 - 20%" xfId="23"/>
    <cellStyle name="Accent4 - 40%" xfId="24"/>
    <cellStyle name="Accent4 - 60%" xfId="25"/>
    <cellStyle name="Accent4 2" xfId="26"/>
    <cellStyle name="Accent4 3" xfId="27"/>
    <cellStyle name="Accent4 4" xfId="28"/>
    <cellStyle name="Accent5 - 20%" xfId="29"/>
    <cellStyle name="Accent5 - 40%" xfId="30"/>
    <cellStyle name="Accent5 - 60%" xfId="31"/>
    <cellStyle name="Accent5 2" xfId="32"/>
    <cellStyle name="Accent5 3" xfId="33"/>
    <cellStyle name="Accent5 4" xfId="34"/>
    <cellStyle name="Accent6 - 20%" xfId="35"/>
    <cellStyle name="Accent6 - 40%" xfId="36"/>
    <cellStyle name="Accent6 - 60%" xfId="37"/>
    <cellStyle name="Accent6 2" xfId="38"/>
    <cellStyle name="Accent6 3" xfId="39"/>
    <cellStyle name="Accent6 4" xfId="40"/>
    <cellStyle name="Bad 2" xfId="41"/>
    <cellStyle name="Calculation 2" xfId="42"/>
    <cellStyle name="Check Cell 2" xfId="43"/>
    <cellStyle name="Comma" xfId="1" builtinId="3"/>
    <cellStyle name="Comma 2" xfId="44"/>
    <cellStyle name="Emphasis 1" xfId="45"/>
    <cellStyle name="Emphasis 2" xfId="46"/>
    <cellStyle name="Emphasis 3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55"/>
    <cellStyle name="Normal" xfId="0" builtinId="0"/>
    <cellStyle name="Normal 2" xfId="56"/>
    <cellStyle name="Normal 3" xfId="57"/>
    <cellStyle name="Normal 4" xfId="58"/>
    <cellStyle name="Normal_AllinCoreRecalculated2" xfId="3"/>
    <cellStyle name="Note 2" xfId="59"/>
    <cellStyle name="Output 2" xfId="60"/>
    <cellStyle name="Percent" xfId="2" builtinId="5"/>
    <cellStyle name="SAPBEXaggData" xfId="61"/>
    <cellStyle name="SAPBEXaggDataEmph" xfId="62"/>
    <cellStyle name="SAPBEXaggItem" xfId="63"/>
    <cellStyle name="SAPBEXaggItemX" xfId="64"/>
    <cellStyle name="SAPBEXchaText" xfId="65"/>
    <cellStyle name="SAPBEXexcBad7" xfId="66"/>
    <cellStyle name="SAPBEXexcBad8" xfId="67"/>
    <cellStyle name="SAPBEXexcBad9" xfId="68"/>
    <cellStyle name="SAPBEXexcCritical4" xfId="69"/>
    <cellStyle name="SAPBEXexcCritical5" xfId="70"/>
    <cellStyle name="SAPBEXexcCritical6" xfId="71"/>
    <cellStyle name="SAPBEXexcGood1" xfId="72"/>
    <cellStyle name="SAPBEXexcGood2" xfId="73"/>
    <cellStyle name="SAPBEXexcGood3" xfId="74"/>
    <cellStyle name="SAPBEXfilterDrill" xfId="75"/>
    <cellStyle name="SAPBEXfilterItem" xfId="76"/>
    <cellStyle name="SAPBEXfilterText" xfId="77"/>
    <cellStyle name="SAPBEXformats" xfId="78"/>
    <cellStyle name="SAPBEXheaderItem" xfId="79"/>
    <cellStyle name="SAPBEXheaderText" xfId="80"/>
    <cellStyle name="SAPBEXHLevel0" xfId="81"/>
    <cellStyle name="SAPBEXHLevel0X" xfId="82"/>
    <cellStyle name="SAPBEXHLevel1" xfId="83"/>
    <cellStyle name="SAPBEXHLevel1X" xfId="84"/>
    <cellStyle name="SAPBEXHLevel2" xfId="85"/>
    <cellStyle name="SAPBEXHLevel2X" xfId="86"/>
    <cellStyle name="SAPBEXHLevel3" xfId="87"/>
    <cellStyle name="SAPBEXHLevel3X" xfId="88"/>
    <cellStyle name="SAPBEXinputData" xfId="89"/>
    <cellStyle name="SAPBEXItemHeader" xfId="90"/>
    <cellStyle name="SAPBEXresData" xfId="91"/>
    <cellStyle name="SAPBEXresDataEmph" xfId="92"/>
    <cellStyle name="SAPBEXresItem" xfId="93"/>
    <cellStyle name="SAPBEXresItemX" xfId="94"/>
    <cellStyle name="SAPBEXstdData" xfId="95"/>
    <cellStyle name="SAPBEXstdDataEmph" xfId="96"/>
    <cellStyle name="SAPBEXstdItem" xfId="4"/>
    <cellStyle name="SAPBEXstdItemX" xfId="97"/>
    <cellStyle name="SAPBEXtitle" xfId="98"/>
    <cellStyle name="SAPBEXunassignedItem" xfId="99"/>
    <cellStyle name="SAPBEXundefined" xfId="100"/>
    <cellStyle name="Sheet Title" xfId="101"/>
    <cellStyle name="Total 2" xfId="102"/>
    <cellStyle name="Warning Text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zoomScaleNormal="100" workbookViewId="0"/>
  </sheetViews>
  <sheetFormatPr defaultColWidth="9.140625" defaultRowHeight="12.75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1" t="s">
        <v>30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5"/>
      <c r="B4" s="2"/>
      <c r="C4" s="3"/>
      <c r="D4" s="3"/>
      <c r="E4" s="3"/>
      <c r="F4" s="35"/>
      <c r="G4" s="6"/>
      <c r="H4" s="3"/>
      <c r="I4" s="3"/>
      <c r="J4" s="3"/>
      <c r="K4" s="3"/>
      <c r="L4" s="3"/>
      <c r="M4" s="3"/>
      <c r="N4" s="3"/>
      <c r="O4" s="36"/>
    </row>
    <row r="5" spans="1:15">
      <c r="J5" s="9"/>
      <c r="O5" s="10"/>
    </row>
    <row r="6" spans="1:15" s="12" customFormat="1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>
      <c r="A7" s="15" t="s">
        <v>15</v>
      </c>
      <c r="B7" s="4" t="s">
        <v>16</v>
      </c>
      <c r="C7" s="16">
        <v>209</v>
      </c>
      <c r="D7" s="16">
        <v>208</v>
      </c>
      <c r="E7" s="16">
        <v>207</v>
      </c>
      <c r="F7" s="16">
        <v>202</v>
      </c>
      <c r="G7" s="16">
        <v>201</v>
      </c>
      <c r="H7" s="16">
        <v>201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7">
        <f>AVERAGE(C7:H7)</f>
        <v>204.66666666666666</v>
      </c>
    </row>
    <row r="8" spans="1:15">
      <c r="B8" s="4" t="s">
        <v>17</v>
      </c>
      <c r="C8" s="16">
        <v>10344176.815999998</v>
      </c>
      <c r="D8" s="16">
        <v>9607934.1230000015</v>
      </c>
      <c r="E8" s="16">
        <v>10485940.607000003</v>
      </c>
      <c r="F8" s="16">
        <v>10282144.849999998</v>
      </c>
      <c r="G8" s="16">
        <v>9356918.5</v>
      </c>
      <c r="H8" s="16">
        <v>11038147.457999995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8">
        <f>SUM(C8:N8)</f>
        <v>61115262.353999995</v>
      </c>
    </row>
    <row r="9" spans="1:15">
      <c r="B9" s="4" t="s">
        <v>18</v>
      </c>
      <c r="C9" s="16">
        <v>9014402.4969999976</v>
      </c>
      <c r="D9" s="16">
        <v>7853124.6279999996</v>
      </c>
      <c r="E9" s="16">
        <v>8512983.166000003</v>
      </c>
      <c r="F9" s="16">
        <v>6556159.9369999999</v>
      </c>
      <c r="G9" s="16">
        <v>4460012.0019999985</v>
      </c>
      <c r="H9" s="16">
        <v>5412272.9400000032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8">
        <f t="shared" ref="O9:O14" si="0">SUM(C9:N9)</f>
        <v>41808955.170000002</v>
      </c>
    </row>
    <row r="10" spans="1:15">
      <c r="B10" s="4" t="s">
        <v>19</v>
      </c>
      <c r="C10" s="16">
        <v>16869905.880999986</v>
      </c>
      <c r="D10" s="16">
        <v>14715858.069000004</v>
      </c>
      <c r="E10" s="16">
        <v>15850859.735000001</v>
      </c>
      <c r="F10" s="16">
        <v>17404647.268000003</v>
      </c>
      <c r="G10" s="16">
        <v>17105596.041999999</v>
      </c>
      <c r="H10" s="16">
        <v>19557145.379999999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8">
        <f t="shared" si="0"/>
        <v>101504012.37499999</v>
      </c>
    </row>
    <row r="11" spans="1:15">
      <c r="B11" s="4" t="s">
        <v>20</v>
      </c>
      <c r="C11" s="16">
        <v>36228485.193999976</v>
      </c>
      <c r="D11" s="16">
        <v>32176916.820000008</v>
      </c>
      <c r="E11" s="16">
        <v>34849783.508000009</v>
      </c>
      <c r="F11" s="16">
        <v>34242952.055</v>
      </c>
      <c r="G11" s="16">
        <v>30922526.544</v>
      </c>
      <c r="H11" s="16">
        <v>36007565.777999997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8">
        <f t="shared" si="0"/>
        <v>204428229.89899999</v>
      </c>
    </row>
    <row r="12" spans="1:1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>
      <c r="B13" s="4" t="s">
        <v>21</v>
      </c>
      <c r="C13" s="16">
        <v>83064.799999999959</v>
      </c>
      <c r="D13" s="16">
        <v>76131.010000000053</v>
      </c>
      <c r="E13" s="16">
        <v>87327.540000000023</v>
      </c>
      <c r="F13" s="16">
        <v>82204.539999999979</v>
      </c>
      <c r="G13" s="16">
        <v>79817.920000000027</v>
      </c>
      <c r="H13" s="16">
        <v>96394.55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8">
        <f t="shared" si="0"/>
        <v>504940.36000000004</v>
      </c>
    </row>
    <row r="14" spans="1:15">
      <c r="B14" s="4" t="s">
        <v>22</v>
      </c>
      <c r="C14" s="16">
        <v>81980.010000000038</v>
      </c>
      <c r="D14" s="16">
        <v>74220.200000000012</v>
      </c>
      <c r="E14" s="16">
        <v>86571.41</v>
      </c>
      <c r="F14" s="16">
        <v>80885.589999999967</v>
      </c>
      <c r="G14" s="16">
        <v>76941.260000000009</v>
      </c>
      <c r="H14" s="16">
        <v>94995.32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8">
        <f t="shared" si="0"/>
        <v>495593.79000000004</v>
      </c>
    </row>
    <row r="15" spans="1:15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>
      <c r="A16" s="15" t="s">
        <v>23</v>
      </c>
      <c r="B16" s="4" t="s">
        <v>16</v>
      </c>
      <c r="C16" s="16">
        <v>61</v>
      </c>
      <c r="D16" s="16">
        <v>62</v>
      </c>
      <c r="E16" s="16">
        <v>62</v>
      </c>
      <c r="F16" s="16">
        <v>62</v>
      </c>
      <c r="G16" s="16">
        <v>61</v>
      </c>
      <c r="H16" s="16">
        <v>62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f>AVERAGE(C16:H16)</f>
        <v>61.666666666666664</v>
      </c>
    </row>
    <row r="17" spans="1:15">
      <c r="B17" s="4" t="s">
        <v>17</v>
      </c>
      <c r="C17" s="16">
        <v>3546709.4080000003</v>
      </c>
      <c r="D17" s="16">
        <v>2998489.1490000002</v>
      </c>
      <c r="E17" s="16">
        <v>3737901.781</v>
      </c>
      <c r="F17" s="16">
        <v>3447624.2229999993</v>
      </c>
      <c r="G17" s="16">
        <v>2648469.2630000007</v>
      </c>
      <c r="H17" s="16">
        <v>3494545.9639999988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8">
        <f>SUM(C17:N17)</f>
        <v>19873739.787999999</v>
      </c>
    </row>
    <row r="18" spans="1:15">
      <c r="B18" s="4" t="s">
        <v>18</v>
      </c>
      <c r="C18" s="16">
        <v>3030827.4110000003</v>
      </c>
      <c r="D18" s="16">
        <v>2399289.5929999999</v>
      </c>
      <c r="E18" s="16">
        <v>2913830.2949999995</v>
      </c>
      <c r="F18" s="16">
        <v>2103235.8949999996</v>
      </c>
      <c r="G18" s="16">
        <v>1244297.0920000004</v>
      </c>
      <c r="H18" s="16">
        <v>1685007.0329999998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8">
        <f t="shared" ref="O18:O23" si="1">SUM(C18:N18)</f>
        <v>13376487.319</v>
      </c>
    </row>
    <row r="19" spans="1:15">
      <c r="B19" s="4" t="s">
        <v>19</v>
      </c>
      <c r="C19" s="16">
        <v>5647428.0050000018</v>
      </c>
      <c r="D19" s="16">
        <v>4593474.4549999991</v>
      </c>
      <c r="E19" s="16">
        <v>5536013.4329999993</v>
      </c>
      <c r="F19" s="16">
        <v>6337952.4990000008</v>
      </c>
      <c r="G19" s="16">
        <v>5032079.7600000007</v>
      </c>
      <c r="H19" s="16">
        <v>6162202.5470000003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8">
        <f t="shared" si="1"/>
        <v>33309150.699000001</v>
      </c>
    </row>
    <row r="20" spans="1:15">
      <c r="B20" s="4" t="s">
        <v>20</v>
      </c>
      <c r="C20" s="16">
        <v>12224964.824000001</v>
      </c>
      <c r="D20" s="16">
        <v>9991253.1970000006</v>
      </c>
      <c r="E20" s="16">
        <v>12187745.509</v>
      </c>
      <c r="F20" s="16">
        <v>11888812.616999999</v>
      </c>
      <c r="G20" s="16">
        <v>8924846.1150000021</v>
      </c>
      <c r="H20" s="16">
        <v>11341755.544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8">
        <f t="shared" si="1"/>
        <v>66559377.806000002</v>
      </c>
    </row>
    <row r="21" spans="1:1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>
      <c r="B22" s="4" t="s">
        <v>21</v>
      </c>
      <c r="C22" s="16">
        <v>28920.299999999992</v>
      </c>
      <c r="D22" s="16">
        <v>23360.280000000006</v>
      </c>
      <c r="E22" s="16">
        <v>30986.460000000003</v>
      </c>
      <c r="F22" s="16">
        <v>35061.410000000003</v>
      </c>
      <c r="G22" s="16">
        <v>22796.150000000005</v>
      </c>
      <c r="H22" s="16">
        <v>32327.4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8">
        <f t="shared" si="1"/>
        <v>173452</v>
      </c>
    </row>
    <row r="23" spans="1:15">
      <c r="B23" s="4" t="s">
        <v>22</v>
      </c>
      <c r="C23" s="16">
        <v>28099.219999999994</v>
      </c>
      <c r="D23" s="16">
        <v>23536.639999999999</v>
      </c>
      <c r="E23" s="16">
        <v>30589.5</v>
      </c>
      <c r="F23" s="16">
        <v>33127.06</v>
      </c>
      <c r="G23" s="16">
        <v>21757.989999999998</v>
      </c>
      <c r="H23" s="16">
        <v>31413.629999999994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8">
        <f t="shared" si="1"/>
        <v>168524.03999999998</v>
      </c>
    </row>
    <row r="24" spans="1:1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>
      <c r="A25" s="15" t="s">
        <v>24</v>
      </c>
      <c r="B25" s="4" t="s">
        <v>16</v>
      </c>
      <c r="C25" s="37">
        <v>12</v>
      </c>
      <c r="D25" s="37">
        <v>12</v>
      </c>
      <c r="E25" s="37">
        <v>12</v>
      </c>
      <c r="F25" s="37">
        <v>13</v>
      </c>
      <c r="G25" s="37">
        <v>13</v>
      </c>
      <c r="H25" s="37">
        <v>12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7">
        <f>AVERAGE(C25:H25)</f>
        <v>12.333333333333334</v>
      </c>
    </row>
    <row r="26" spans="1:15">
      <c r="B26" s="4" t="s">
        <v>17</v>
      </c>
      <c r="C26" s="16">
        <v>1507677.9349999998</v>
      </c>
      <c r="D26" s="16">
        <v>1638463.605</v>
      </c>
      <c r="E26" s="16">
        <v>1663949.1</v>
      </c>
      <c r="F26" s="16">
        <v>1653797.8999999997</v>
      </c>
      <c r="G26" s="16">
        <v>1432903.8209999998</v>
      </c>
      <c r="H26" s="16">
        <v>1616955.4340000001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8">
        <f>SUM(C26:N26)</f>
        <v>9513747.7949999999</v>
      </c>
    </row>
    <row r="27" spans="1:15">
      <c r="B27" s="4" t="s">
        <v>18</v>
      </c>
      <c r="C27" s="16">
        <v>1325604.175</v>
      </c>
      <c r="D27" s="16">
        <v>1422433.645</v>
      </c>
      <c r="E27" s="16">
        <v>1437683.74</v>
      </c>
      <c r="F27" s="16">
        <v>1117283.8559999999</v>
      </c>
      <c r="G27" s="16">
        <v>649062.81099999999</v>
      </c>
      <c r="H27" s="16">
        <v>747968.34999999986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8">
        <f t="shared" ref="O27:O32" si="2">SUM(C27:N27)</f>
        <v>6700036.5769999996</v>
      </c>
    </row>
    <row r="28" spans="1:15">
      <c r="B28" s="4" t="s">
        <v>19</v>
      </c>
      <c r="C28" s="16">
        <v>2694054.077</v>
      </c>
      <c r="D28" s="16">
        <v>2978767.2299999995</v>
      </c>
      <c r="E28" s="16">
        <v>2991488.8499999996</v>
      </c>
      <c r="F28" s="16">
        <v>2924833.1799999997</v>
      </c>
      <c r="G28" s="16">
        <v>3095295.91</v>
      </c>
      <c r="H28" s="16">
        <v>3929865.7280000001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8">
        <f t="shared" si="2"/>
        <v>18614304.975000001</v>
      </c>
    </row>
    <row r="29" spans="1:15">
      <c r="B29" s="4" t="s">
        <v>20</v>
      </c>
      <c r="C29" s="16">
        <v>5527336.1869999999</v>
      </c>
      <c r="D29" s="16">
        <v>6039664.4799999995</v>
      </c>
      <c r="E29" s="16">
        <v>6093121.6899999995</v>
      </c>
      <c r="F29" s="16">
        <v>5695914.9359999988</v>
      </c>
      <c r="G29" s="16">
        <v>5177262.5419999994</v>
      </c>
      <c r="H29" s="16">
        <v>6294789.5120000001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8">
        <f t="shared" si="2"/>
        <v>34828089.346999995</v>
      </c>
    </row>
    <row r="30" spans="1:15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>
      <c r="B31" s="4" t="s">
        <v>21</v>
      </c>
      <c r="C31" s="16">
        <v>11590.039999999999</v>
      </c>
      <c r="D31" s="16">
        <v>12345.000000000002</v>
      </c>
      <c r="E31" s="16">
        <v>12584.119999999999</v>
      </c>
      <c r="F31" s="16">
        <v>12637.54</v>
      </c>
      <c r="G31" s="16">
        <v>10821.32</v>
      </c>
      <c r="H31" s="16">
        <v>12978.080000000002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8">
        <f t="shared" si="2"/>
        <v>72956.100000000006</v>
      </c>
    </row>
    <row r="32" spans="1:15">
      <c r="B32" s="4" t="s">
        <v>22</v>
      </c>
      <c r="C32" s="16">
        <v>11277.24</v>
      </c>
      <c r="D32" s="16">
        <v>12172.760000000002</v>
      </c>
      <c r="E32" s="16">
        <v>12100.52</v>
      </c>
      <c r="F32" s="16">
        <v>12341.920000000002</v>
      </c>
      <c r="G32" s="16">
        <v>10524.76</v>
      </c>
      <c r="H32" s="16">
        <v>12655.980000000001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8">
        <f t="shared" si="2"/>
        <v>71073.180000000008</v>
      </c>
    </row>
    <row r="33" spans="1:16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>
      <c r="A34" s="15" t="s">
        <v>25</v>
      </c>
      <c r="B34" s="4" t="s">
        <v>16</v>
      </c>
      <c r="C34" s="16">
        <v>58</v>
      </c>
      <c r="D34" s="16">
        <v>58</v>
      </c>
      <c r="E34" s="16">
        <v>58</v>
      </c>
      <c r="F34" s="16">
        <v>58</v>
      </c>
      <c r="G34" s="16">
        <v>58</v>
      </c>
      <c r="H34" s="16">
        <v>57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7">
        <f>AVERAGE(C34:H34)</f>
        <v>57.833333333333336</v>
      </c>
    </row>
    <row r="35" spans="1:16">
      <c r="B35" s="4" t="s">
        <v>17</v>
      </c>
      <c r="C35" s="16">
        <v>13840029.426000001</v>
      </c>
      <c r="D35" s="16">
        <v>9019688.3279999997</v>
      </c>
      <c r="E35" s="16">
        <v>13640932.876</v>
      </c>
      <c r="F35" s="16">
        <v>13466641.136999998</v>
      </c>
      <c r="G35" s="16">
        <v>8687616.9619999994</v>
      </c>
      <c r="H35" s="16">
        <v>13601403.437000001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8">
        <f>SUM(C35:N35)</f>
        <v>72256312.166000009</v>
      </c>
    </row>
    <row r="36" spans="1:16">
      <c r="B36" s="4" t="s">
        <v>18</v>
      </c>
      <c r="C36" s="16">
        <v>11933789.141999999</v>
      </c>
      <c r="D36" s="16">
        <v>7223217.5340000009</v>
      </c>
      <c r="E36" s="16">
        <v>10926295.837000001</v>
      </c>
      <c r="F36" s="16">
        <v>8008826.9610000011</v>
      </c>
      <c r="G36" s="16">
        <v>3966401.5980000002</v>
      </c>
      <c r="H36" s="16">
        <v>6325839.3879999984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8">
        <f t="shared" ref="O36:O41" si="3">SUM(C36:N36)</f>
        <v>48384370.459999993</v>
      </c>
    </row>
    <row r="37" spans="1:16">
      <c r="B37" s="4" t="s">
        <v>19</v>
      </c>
      <c r="C37" s="16">
        <v>24171969.818999995</v>
      </c>
      <c r="D37" s="16">
        <v>14463939.631999999</v>
      </c>
      <c r="E37" s="16">
        <v>22668140.192999996</v>
      </c>
      <c r="F37" s="16">
        <v>26055938.846000005</v>
      </c>
      <c r="G37" s="16">
        <v>17104976.413999993</v>
      </c>
      <c r="H37" s="16">
        <v>26627809.118999999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8">
        <f t="shared" si="3"/>
        <v>131092774.02299999</v>
      </c>
    </row>
    <row r="38" spans="1:16">
      <c r="B38" s="4" t="s">
        <v>20</v>
      </c>
      <c r="C38" s="16">
        <v>49945788.386999995</v>
      </c>
      <c r="D38" s="16">
        <v>30706845.493999999</v>
      </c>
      <c r="E38" s="16">
        <v>47235368.905999996</v>
      </c>
      <c r="F38" s="16">
        <v>47531406.944000006</v>
      </c>
      <c r="G38" s="16">
        <v>29758994.973999992</v>
      </c>
      <c r="H38" s="16">
        <v>46555051.943999998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8">
        <f t="shared" si="3"/>
        <v>251733456.64899999</v>
      </c>
    </row>
    <row r="39" spans="1:16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>
      <c r="B40" s="4" t="s">
        <v>21</v>
      </c>
      <c r="C40" s="16">
        <v>100455.08000000002</v>
      </c>
      <c r="D40" s="16">
        <v>63932.880000000012</v>
      </c>
      <c r="E40" s="16">
        <v>99615.180000000008</v>
      </c>
      <c r="F40" s="16">
        <v>97108.829999999987</v>
      </c>
      <c r="G40" s="16">
        <v>68259.3</v>
      </c>
      <c r="H40" s="16">
        <v>108276.91000000003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8">
        <f t="shared" si="3"/>
        <v>537648.17999999993</v>
      </c>
    </row>
    <row r="41" spans="1:16">
      <c r="B41" s="4" t="s">
        <v>22</v>
      </c>
      <c r="C41" s="16">
        <v>100258.41</v>
      </c>
      <c r="D41" s="16">
        <v>63643.829999999994</v>
      </c>
      <c r="E41" s="16">
        <v>98445.81</v>
      </c>
      <c r="F41" s="16">
        <v>95613.629999999976</v>
      </c>
      <c r="G41" s="16">
        <v>67466.38</v>
      </c>
      <c r="H41" s="16">
        <v>108453.48000000003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8">
        <f t="shared" si="3"/>
        <v>533881.53999999992</v>
      </c>
    </row>
    <row r="42" spans="1:16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>
      <c r="A43" s="15" t="s">
        <v>26</v>
      </c>
      <c r="B43" s="4" t="s">
        <v>16</v>
      </c>
      <c r="C43" s="16">
        <v>46</v>
      </c>
      <c r="D43" s="16">
        <v>46</v>
      </c>
      <c r="E43" s="16">
        <v>46</v>
      </c>
      <c r="F43" s="16">
        <v>46</v>
      </c>
      <c r="G43" s="16">
        <v>46</v>
      </c>
      <c r="H43" s="16">
        <v>46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7">
        <f>AVERAGE(C43:H43)</f>
        <v>46</v>
      </c>
    </row>
    <row r="44" spans="1:16">
      <c r="B44" s="4" t="s">
        <v>17</v>
      </c>
      <c r="C44" s="16">
        <v>16299026.149</v>
      </c>
      <c r="D44" s="16">
        <v>7788891.335</v>
      </c>
      <c r="E44" s="16">
        <v>16087524.999000002</v>
      </c>
      <c r="F44" s="16">
        <v>14764179.097999999</v>
      </c>
      <c r="G44" s="16">
        <v>6789844.0190000003</v>
      </c>
      <c r="H44" s="16">
        <v>15315207.903999999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8">
        <f>SUM(C44:N44)</f>
        <v>77044673.504000008</v>
      </c>
      <c r="P44" s="18"/>
    </row>
    <row r="45" spans="1:16">
      <c r="B45" s="4" t="s">
        <v>18</v>
      </c>
      <c r="C45" s="16">
        <v>15560710.033000002</v>
      </c>
      <c r="D45" s="16">
        <v>6714939.4160000002</v>
      </c>
      <c r="E45" s="16">
        <v>14266327.796000002</v>
      </c>
      <c r="F45" s="16">
        <v>9039401.4900000021</v>
      </c>
      <c r="G45" s="16">
        <v>3014369.7320000008</v>
      </c>
      <c r="H45" s="16">
        <v>6870963.0120000001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8">
        <f t="shared" ref="O45:O50" si="4">SUM(C45:N45)</f>
        <v>55466711.47900001</v>
      </c>
    </row>
    <row r="46" spans="1:16">
      <c r="B46" s="4" t="s">
        <v>19</v>
      </c>
      <c r="C46" s="16">
        <v>33013245.708999999</v>
      </c>
      <c r="D46" s="16">
        <v>13493169.939999999</v>
      </c>
      <c r="E46" s="16">
        <v>30635446.689999998</v>
      </c>
      <c r="F46" s="16">
        <v>33043169.131000001</v>
      </c>
      <c r="G46" s="16">
        <v>14766717.236</v>
      </c>
      <c r="H46" s="16">
        <v>35007905.719999999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8">
        <f t="shared" si="4"/>
        <v>159959654.426</v>
      </c>
    </row>
    <row r="47" spans="1:16">
      <c r="B47" s="4" t="s">
        <v>20</v>
      </c>
      <c r="C47" s="16">
        <v>64872981.891000003</v>
      </c>
      <c r="D47" s="16">
        <v>27997000.691</v>
      </c>
      <c r="E47" s="16">
        <v>60989299.484999999</v>
      </c>
      <c r="F47" s="16">
        <v>56846749.718999997</v>
      </c>
      <c r="G47" s="16">
        <v>24570930.987000003</v>
      </c>
      <c r="H47" s="16">
        <v>57194076.636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8">
        <f t="shared" si="4"/>
        <v>292471039.40899998</v>
      </c>
    </row>
    <row r="48" spans="1:16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>
      <c r="B49" s="4" t="s">
        <v>21</v>
      </c>
      <c r="C49" s="16">
        <v>132627.54999999999</v>
      </c>
      <c r="D49" s="16">
        <v>75643.88</v>
      </c>
      <c r="E49" s="16">
        <v>127659.43000000001</v>
      </c>
      <c r="F49" s="16">
        <v>103501.83000000002</v>
      </c>
      <c r="G49" s="16">
        <v>53578.700000000012</v>
      </c>
      <c r="H49" s="16">
        <v>123338.12999999999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8">
        <f t="shared" si="4"/>
        <v>616349.52</v>
      </c>
    </row>
    <row r="50" spans="1:15">
      <c r="B50" s="4" t="s">
        <v>22</v>
      </c>
      <c r="C50" s="16">
        <v>132435.32999999996</v>
      </c>
      <c r="D50" s="16">
        <v>65844.850000000006</v>
      </c>
      <c r="E50" s="16">
        <v>121364.74999999997</v>
      </c>
      <c r="F50" s="16">
        <v>99024.500000000015</v>
      </c>
      <c r="G50" s="16">
        <v>45908.249999999993</v>
      </c>
      <c r="H50" s="16">
        <v>115718.9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8">
        <f t="shared" si="4"/>
        <v>580296.57999999996</v>
      </c>
    </row>
    <row r="51" spans="1: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>
      <c r="A52" s="15" t="s">
        <v>27</v>
      </c>
      <c r="B52" s="4" t="s">
        <v>16</v>
      </c>
      <c r="C52" s="16">
        <v>25</v>
      </c>
      <c r="D52" s="16">
        <v>25</v>
      </c>
      <c r="E52" s="16">
        <v>25</v>
      </c>
      <c r="F52" s="16">
        <v>25</v>
      </c>
      <c r="G52" s="16">
        <v>25</v>
      </c>
      <c r="H52" s="16">
        <v>25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7">
        <f>AVERAGE(C52:H52)</f>
        <v>25</v>
      </c>
    </row>
    <row r="53" spans="1:15">
      <c r="B53" s="4" t="s">
        <v>17</v>
      </c>
      <c r="C53" s="16">
        <v>9366619.7200000007</v>
      </c>
      <c r="D53" s="16">
        <v>4663551.3289999999</v>
      </c>
      <c r="E53" s="16">
        <v>10308218.247</v>
      </c>
      <c r="F53" s="16">
        <v>10456281.958000001</v>
      </c>
      <c r="G53" s="16">
        <v>5956492.6310000001</v>
      </c>
      <c r="H53" s="16">
        <v>8346224.2780000009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8">
        <f>SUM(C53:N53)</f>
        <v>49097388.163000003</v>
      </c>
    </row>
    <row r="54" spans="1:15">
      <c r="B54" s="4" t="s">
        <v>18</v>
      </c>
      <c r="C54" s="16">
        <v>9764719.6970000006</v>
      </c>
      <c r="D54" s="16">
        <v>4227064.4589999998</v>
      </c>
      <c r="E54" s="16">
        <v>9049569.7410000023</v>
      </c>
      <c r="F54" s="16">
        <v>6067772.2710000006</v>
      </c>
      <c r="G54" s="16">
        <v>2567230.3059999999</v>
      </c>
      <c r="H54" s="16">
        <v>3592433.0250000004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8">
        <f t="shared" ref="O54:O59" si="5">SUM(C54:N54)</f>
        <v>35268789.498999998</v>
      </c>
    </row>
    <row r="55" spans="1:15">
      <c r="B55" s="4" t="s">
        <v>19</v>
      </c>
      <c r="C55" s="16">
        <v>21674650.331000004</v>
      </c>
      <c r="D55" s="16">
        <v>10510606.764000002</v>
      </c>
      <c r="E55" s="16">
        <v>20954738.729000002</v>
      </c>
      <c r="F55" s="16">
        <v>25488579.350999996</v>
      </c>
      <c r="G55" s="16">
        <v>15701245.160000002</v>
      </c>
      <c r="H55" s="16">
        <v>22751220.504999999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8">
        <f t="shared" si="5"/>
        <v>117081040.84</v>
      </c>
    </row>
    <row r="56" spans="1:15">
      <c r="B56" s="4" t="s">
        <v>20</v>
      </c>
      <c r="C56" s="16">
        <v>40805989.748000011</v>
      </c>
      <c r="D56" s="16">
        <v>19401222.552000001</v>
      </c>
      <c r="E56" s="16">
        <v>40312526.717000008</v>
      </c>
      <c r="F56" s="16">
        <v>42012633.579999998</v>
      </c>
      <c r="G56" s="16">
        <v>24224968.097000003</v>
      </c>
      <c r="H56" s="16">
        <v>34689877.807999998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8">
        <f t="shared" si="5"/>
        <v>201447218.502</v>
      </c>
    </row>
    <row r="57" spans="1:15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>
      <c r="B58" s="4" t="s">
        <v>21</v>
      </c>
      <c r="C58" s="16">
        <v>160159.01</v>
      </c>
      <c r="D58" s="16">
        <v>102890.56</v>
      </c>
      <c r="E58" s="16">
        <v>176749.55</v>
      </c>
      <c r="F58" s="16">
        <v>149652.91999999998</v>
      </c>
      <c r="G58" s="16">
        <v>88620.64</v>
      </c>
      <c r="H58" s="16">
        <v>157243.93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8">
        <f t="shared" si="5"/>
        <v>835316.6100000001</v>
      </c>
    </row>
    <row r="59" spans="1:15">
      <c r="B59" s="4" t="s">
        <v>22</v>
      </c>
      <c r="C59" s="16">
        <v>146995.53</v>
      </c>
      <c r="D59" s="16">
        <v>91912.4</v>
      </c>
      <c r="E59" s="16">
        <v>144445.66</v>
      </c>
      <c r="F59" s="16">
        <v>124459.6</v>
      </c>
      <c r="G59" s="16">
        <v>74645.22</v>
      </c>
      <c r="H59" s="16">
        <v>123431.26999999999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8">
        <f t="shared" si="5"/>
        <v>705889.67999999993</v>
      </c>
    </row>
    <row r="60" spans="1: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>
      <c r="A62" s="22" t="s">
        <v>28</v>
      </c>
      <c r="B62" s="23" t="s">
        <v>16</v>
      </c>
      <c r="C62" s="24">
        <f>+C52+C43+C34+C25+C16+C7</f>
        <v>411</v>
      </c>
      <c r="D62" s="24">
        <f>+D52+D43+D34+D25+D16+D7</f>
        <v>411</v>
      </c>
      <c r="E62" s="24">
        <f>+E52+E43+E34+E25+E16+E7</f>
        <v>410</v>
      </c>
      <c r="F62" s="16">
        <f t="shared" ref="F62:L62" si="6">+F52+F43+F34+F25+F16+F7</f>
        <v>406</v>
      </c>
      <c r="G62" s="16">
        <f>+G52+G43+G34+G25+G16+G7</f>
        <v>404</v>
      </c>
      <c r="H62" s="16">
        <f t="shared" si="6"/>
        <v>403</v>
      </c>
      <c r="I62" s="16">
        <f t="shared" si="6"/>
        <v>0</v>
      </c>
      <c r="J62" s="16">
        <f t="shared" si="6"/>
        <v>0</v>
      </c>
      <c r="K62" s="16">
        <f t="shared" si="6"/>
        <v>0</v>
      </c>
      <c r="L62" s="16">
        <f t="shared" si="6"/>
        <v>0</v>
      </c>
      <c r="M62" s="16">
        <f>+M52+M43+M34+M25+M16+M7</f>
        <v>0</v>
      </c>
      <c r="N62" s="16">
        <f>+N52+N43+N34+N25+N16+N7</f>
        <v>0</v>
      </c>
      <c r="O62" s="25">
        <f>AVERAGE(C62:H62)</f>
        <v>407.5</v>
      </c>
    </row>
    <row r="63" spans="1:15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>
      <c r="A64" s="26"/>
      <c r="B64" s="12" t="s">
        <v>17</v>
      </c>
      <c r="C64" s="27">
        <f t="shared" ref="C64:M67" si="7">+C53+C44+C35+C26+C17+C8</f>
        <v>54904239.454000004</v>
      </c>
      <c r="D64" s="27">
        <f t="shared" si="7"/>
        <v>35717017.869000003</v>
      </c>
      <c r="E64" s="27">
        <f t="shared" si="7"/>
        <v>55924467.610000007</v>
      </c>
      <c r="F64" s="16">
        <f>+F53+F44+F35+F26+F17+F8</f>
        <v>54070669.165999994</v>
      </c>
      <c r="G64" s="16">
        <f>+G53+G44+G35+G26+G17+G8</f>
        <v>34872245.195999995</v>
      </c>
      <c r="H64" s="16">
        <f t="shared" si="7"/>
        <v>53412484.475000001</v>
      </c>
      <c r="I64" s="16">
        <f t="shared" si="7"/>
        <v>0</v>
      </c>
      <c r="J64" s="16">
        <f t="shared" si="7"/>
        <v>0</v>
      </c>
      <c r="K64" s="16">
        <f t="shared" si="7"/>
        <v>0</v>
      </c>
      <c r="L64" s="16">
        <f t="shared" si="7"/>
        <v>0</v>
      </c>
      <c r="M64" s="16">
        <f>+M53+M44+M35+M26+M17+M8</f>
        <v>0</v>
      </c>
      <c r="N64" s="16">
        <f t="shared" ref="N64:N67" si="8">+N53+N44+N35+N26+N17+N8</f>
        <v>0</v>
      </c>
      <c r="O64" s="28">
        <f>SUM(C64:N64)</f>
        <v>288901123.77000004</v>
      </c>
    </row>
    <row r="65" spans="1:15">
      <c r="A65" s="26"/>
      <c r="B65" s="12" t="s">
        <v>18</v>
      </c>
      <c r="C65" s="27">
        <f t="shared" si="7"/>
        <v>50630052.954999998</v>
      </c>
      <c r="D65" s="27">
        <f t="shared" si="7"/>
        <v>29840069.274999999</v>
      </c>
      <c r="E65" s="27">
        <f t="shared" si="7"/>
        <v>47106690.57500001</v>
      </c>
      <c r="F65" s="16">
        <f t="shared" si="7"/>
        <v>32892680.41</v>
      </c>
      <c r="G65" s="16">
        <f>+G54+G45+G36+G27+G18+G9</f>
        <v>15901373.540999999</v>
      </c>
      <c r="H65" s="16">
        <f t="shared" si="7"/>
        <v>24634483.748000003</v>
      </c>
      <c r="I65" s="16">
        <f t="shared" si="7"/>
        <v>0</v>
      </c>
      <c r="J65" s="16">
        <f t="shared" si="7"/>
        <v>0</v>
      </c>
      <c r="K65" s="16">
        <f t="shared" si="7"/>
        <v>0</v>
      </c>
      <c r="L65" s="16">
        <f t="shared" si="7"/>
        <v>0</v>
      </c>
      <c r="M65" s="16">
        <f t="shared" si="7"/>
        <v>0</v>
      </c>
      <c r="N65" s="16">
        <f t="shared" si="8"/>
        <v>0</v>
      </c>
      <c r="O65" s="28">
        <f t="shared" ref="O65:O70" si="9">SUM(C65:N65)</f>
        <v>201005350.50400001</v>
      </c>
    </row>
    <row r="66" spans="1:15">
      <c r="A66" s="26"/>
      <c r="B66" s="12" t="s">
        <v>19</v>
      </c>
      <c r="C66" s="27">
        <f t="shared" si="7"/>
        <v>104071253.82199998</v>
      </c>
      <c r="D66" s="27">
        <f t="shared" si="7"/>
        <v>60755816.090000004</v>
      </c>
      <c r="E66" s="27">
        <f t="shared" si="7"/>
        <v>98636687.62999998</v>
      </c>
      <c r="F66" s="16">
        <f t="shared" si="7"/>
        <v>111255120.27499999</v>
      </c>
      <c r="G66" s="16">
        <f>+G55+G46+G37+G28+G19+G10</f>
        <v>72805910.522</v>
      </c>
      <c r="H66" s="16">
        <f t="shared" si="7"/>
        <v>114036148.999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 t="shared" si="7"/>
        <v>0</v>
      </c>
      <c r="M66" s="16">
        <f t="shared" si="7"/>
        <v>0</v>
      </c>
      <c r="N66" s="16">
        <f t="shared" si="8"/>
        <v>0</v>
      </c>
      <c r="O66" s="28">
        <f t="shared" si="9"/>
        <v>561560937.33799994</v>
      </c>
    </row>
    <row r="67" spans="1:15">
      <c r="A67" s="26"/>
      <c r="B67" s="12" t="s">
        <v>20</v>
      </c>
      <c r="C67" s="27">
        <f t="shared" si="7"/>
        <v>209605546.23100001</v>
      </c>
      <c r="D67" s="27">
        <f t="shared" si="7"/>
        <v>126312903.23400001</v>
      </c>
      <c r="E67" s="27">
        <f t="shared" si="7"/>
        <v>201667845.81500003</v>
      </c>
      <c r="F67" s="16">
        <f t="shared" si="7"/>
        <v>198218469.85100001</v>
      </c>
      <c r="G67" s="16">
        <f>+G56+G47+G38+G29+G20+G11</f>
        <v>123579529.259</v>
      </c>
      <c r="H67" s="16">
        <f t="shared" si="7"/>
        <v>192083117.222</v>
      </c>
      <c r="I67" s="16">
        <f t="shared" si="7"/>
        <v>0</v>
      </c>
      <c r="J67" s="16">
        <f t="shared" si="7"/>
        <v>0</v>
      </c>
      <c r="K67" s="16">
        <f t="shared" si="7"/>
        <v>0</v>
      </c>
      <c r="L67" s="16">
        <f t="shared" si="7"/>
        <v>0</v>
      </c>
      <c r="M67" s="16">
        <f t="shared" si="7"/>
        <v>0</v>
      </c>
      <c r="N67" s="16">
        <f t="shared" si="8"/>
        <v>0</v>
      </c>
      <c r="O67" s="28">
        <f t="shared" si="9"/>
        <v>1051467411.6120001</v>
      </c>
    </row>
    <row r="68" spans="1:15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>
      <c r="A69" s="26"/>
      <c r="B69" s="12" t="s">
        <v>21</v>
      </c>
      <c r="C69" s="27">
        <f t="shared" ref="C69:N70" si="10">+C58+C49+C40+C31+C22+C13</f>
        <v>516816.77999999991</v>
      </c>
      <c r="D69" s="27">
        <f t="shared" si="10"/>
        <v>354303.6100000001</v>
      </c>
      <c r="E69" s="27">
        <f t="shared" si="10"/>
        <v>534922.28</v>
      </c>
      <c r="F69" s="16">
        <f>+F59+F49+F40+F31+F22+F13</f>
        <v>454973.74999999994</v>
      </c>
      <c r="G69" s="16">
        <f>+G58+G49+G40+G31+G22+G13</f>
        <v>323894.03000000003</v>
      </c>
      <c r="H69" s="16">
        <f t="shared" si="10"/>
        <v>530559.00000000012</v>
      </c>
      <c r="I69" s="16">
        <f t="shared" si="10"/>
        <v>0</v>
      </c>
      <c r="J69" s="16">
        <f t="shared" si="10"/>
        <v>0</v>
      </c>
      <c r="K69" s="16">
        <f t="shared" si="10"/>
        <v>0</v>
      </c>
      <c r="L69" s="16">
        <f t="shared" si="10"/>
        <v>0</v>
      </c>
      <c r="M69" s="16">
        <f t="shared" si="10"/>
        <v>0</v>
      </c>
      <c r="N69" s="16">
        <f t="shared" si="10"/>
        <v>0</v>
      </c>
      <c r="O69" s="28">
        <f t="shared" si="9"/>
        <v>2715469.45</v>
      </c>
    </row>
    <row r="70" spans="1:15">
      <c r="A70" s="29"/>
      <c r="B70" s="30" t="s">
        <v>22</v>
      </c>
      <c r="C70" s="20">
        <f t="shared" si="10"/>
        <v>501045.74</v>
      </c>
      <c r="D70" s="20">
        <f t="shared" si="10"/>
        <v>331330.68</v>
      </c>
      <c r="E70" s="20">
        <f t="shared" si="10"/>
        <v>493517.65</v>
      </c>
      <c r="F70" s="20">
        <f t="shared" si="10"/>
        <v>445452.29999999993</v>
      </c>
      <c r="G70" s="20">
        <f>+G59+G50+G41+G32+G23+G14</f>
        <v>297243.86</v>
      </c>
      <c r="H70" s="20">
        <f t="shared" si="10"/>
        <v>486668.58</v>
      </c>
      <c r="I70" s="20">
        <f t="shared" si="10"/>
        <v>0</v>
      </c>
      <c r="J70" s="20">
        <f t="shared" si="10"/>
        <v>0</v>
      </c>
      <c r="K70" s="20">
        <f t="shared" si="10"/>
        <v>0</v>
      </c>
      <c r="L70" s="20">
        <f t="shared" si="10"/>
        <v>0</v>
      </c>
      <c r="M70" s="20">
        <f t="shared" si="10"/>
        <v>0</v>
      </c>
      <c r="N70" s="20">
        <f t="shared" si="10"/>
        <v>0</v>
      </c>
      <c r="O70" s="31">
        <f t="shared" si="9"/>
        <v>2555258.8099999996</v>
      </c>
    </row>
    <row r="73" spans="1:15">
      <c r="A73" s="7" t="s">
        <v>29</v>
      </c>
    </row>
    <row r="77" spans="1:15">
      <c r="A77" s="7" t="s">
        <v>34</v>
      </c>
    </row>
  </sheetData>
  <printOptions horizontalCentered="1" gridLines="1"/>
  <pageMargins left="0.25" right="0.25" top="0.5" bottom="0.5" header="0.3" footer="0.3"/>
  <pageSetup scale="51" orientation="landscape" horizontalDpi="4294967294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zoomScaleNormal="100" workbookViewId="0"/>
  </sheetViews>
  <sheetFormatPr defaultRowHeight="12.75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1" t="s">
        <v>31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5"/>
      <c r="B4" s="2"/>
      <c r="C4" s="3"/>
      <c r="D4" s="3"/>
      <c r="E4" s="3"/>
      <c r="F4" s="35"/>
      <c r="G4" s="32"/>
      <c r="H4" s="3"/>
      <c r="I4" s="3"/>
      <c r="J4" s="3"/>
      <c r="K4" s="3"/>
      <c r="L4" s="3"/>
      <c r="M4" s="3"/>
      <c r="N4" s="3"/>
      <c r="O4" s="36"/>
    </row>
    <row r="5" spans="1:15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>
      <c r="A7" s="15" t="s">
        <v>15</v>
      </c>
      <c r="B7" s="4" t="s">
        <v>16</v>
      </c>
      <c r="C7" s="16">
        <v>16</v>
      </c>
      <c r="D7" s="16">
        <v>11</v>
      </c>
      <c r="E7" s="16">
        <v>16</v>
      </c>
      <c r="F7" s="16">
        <v>16</v>
      </c>
      <c r="G7" s="16">
        <v>14</v>
      </c>
      <c r="H7" s="16">
        <v>16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7">
        <f>AVERAGE(C7:H7)</f>
        <v>14.833333333333334</v>
      </c>
    </row>
    <row r="8" spans="1:15">
      <c r="A8" s="7"/>
      <c r="B8" s="4" t="s">
        <v>17</v>
      </c>
      <c r="C8" s="16">
        <v>679586.15999999992</v>
      </c>
      <c r="D8" s="16">
        <v>394016.50000000006</v>
      </c>
      <c r="E8" s="16">
        <v>548996.28</v>
      </c>
      <c r="F8" s="16">
        <v>455935.62</v>
      </c>
      <c r="G8" s="16">
        <v>424610.63000000006</v>
      </c>
      <c r="H8" s="16">
        <v>525514.23999999987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8">
        <f>SUM(C8:N8)</f>
        <v>3028659.4299999997</v>
      </c>
    </row>
    <row r="9" spans="1:15">
      <c r="A9" s="7"/>
      <c r="B9" s="4" t="s">
        <v>18</v>
      </c>
      <c r="C9" s="16">
        <v>531040.12</v>
      </c>
      <c r="D9" s="16">
        <v>289586.46000000002</v>
      </c>
      <c r="E9" s="16">
        <v>454211.57999999996</v>
      </c>
      <c r="F9" s="16">
        <v>270193.12</v>
      </c>
      <c r="G9" s="16">
        <v>171027.53</v>
      </c>
      <c r="H9" s="16">
        <v>256093.76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8">
        <f t="shared" ref="O9:O11" si="0">SUM(C9:N9)</f>
        <v>1972152.5700000003</v>
      </c>
    </row>
    <row r="10" spans="1:15">
      <c r="A10" s="7"/>
      <c r="B10" s="4" t="s">
        <v>19</v>
      </c>
      <c r="C10" s="16">
        <v>1033045.64</v>
      </c>
      <c r="D10" s="16">
        <v>506814.14</v>
      </c>
      <c r="E10" s="16">
        <v>750321.94000000006</v>
      </c>
      <c r="F10" s="16">
        <v>635221.16</v>
      </c>
      <c r="G10" s="16">
        <v>687900.83999999985</v>
      </c>
      <c r="H10" s="16">
        <v>915650.38000000012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8">
        <f t="shared" si="0"/>
        <v>4528954.1000000006</v>
      </c>
    </row>
    <row r="11" spans="1:15">
      <c r="A11" s="7"/>
      <c r="B11" s="4" t="s">
        <v>20</v>
      </c>
      <c r="C11" s="16">
        <v>2243671.92</v>
      </c>
      <c r="D11" s="16">
        <v>1190417.1000000001</v>
      </c>
      <c r="E11" s="16">
        <v>1753529.8</v>
      </c>
      <c r="F11" s="16">
        <v>1361349.9</v>
      </c>
      <c r="G11" s="16">
        <v>1283539</v>
      </c>
      <c r="H11" s="16">
        <v>1697258.38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8">
        <f t="shared" si="0"/>
        <v>9529766.1000000015</v>
      </c>
    </row>
    <row r="12" spans="1:15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>
      <c r="A13" s="7"/>
      <c r="B13" s="4" t="s">
        <v>21</v>
      </c>
      <c r="C13" s="16">
        <v>8357.5</v>
      </c>
      <c r="D13" s="16">
        <v>4912.38</v>
      </c>
      <c r="E13" s="16">
        <v>6789.93</v>
      </c>
      <c r="F13" s="16">
        <v>4869.74</v>
      </c>
      <c r="G13" s="16">
        <v>4539.7599999999993</v>
      </c>
      <c r="H13" s="16">
        <v>6099.5899999999992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8">
        <f>SUM(C13:N13)</f>
        <v>35568.9</v>
      </c>
    </row>
    <row r="14" spans="1:15">
      <c r="A14" s="7"/>
      <c r="B14" s="4" t="s">
        <v>22</v>
      </c>
      <c r="C14" s="16">
        <v>7432.67</v>
      </c>
      <c r="D14" s="16">
        <v>3943.1300000000006</v>
      </c>
      <c r="E14" s="16">
        <v>5412.87</v>
      </c>
      <c r="F14" s="16">
        <v>3796.1699999999996</v>
      </c>
      <c r="G14" s="16">
        <v>3126.8100000000004</v>
      </c>
      <c r="H14" s="16">
        <v>5478.3399999999992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8">
        <f>SUM(C14:N14)</f>
        <v>29189.99</v>
      </c>
    </row>
    <row r="15" spans="1:15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>
      <c r="A16" s="15" t="s">
        <v>23</v>
      </c>
      <c r="B16" s="4" t="s">
        <v>16</v>
      </c>
      <c r="C16" s="16">
        <v>18</v>
      </c>
      <c r="D16" s="16">
        <v>16</v>
      </c>
      <c r="E16" s="16">
        <v>18</v>
      </c>
      <c r="F16" s="16">
        <v>18</v>
      </c>
      <c r="G16" s="16">
        <v>16</v>
      </c>
      <c r="H16" s="16">
        <v>19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f>AVERAGE(C16:H16)</f>
        <v>17.5</v>
      </c>
    </row>
    <row r="17" spans="1:15">
      <c r="A17" s="7"/>
      <c r="B17" s="4" t="s">
        <v>17</v>
      </c>
      <c r="C17" s="16">
        <v>636255.93999999994</v>
      </c>
      <c r="D17" s="16">
        <v>631916.56000000006</v>
      </c>
      <c r="E17" s="16">
        <v>658958.93699999992</v>
      </c>
      <c r="F17" s="16">
        <v>840452.26899999997</v>
      </c>
      <c r="G17" s="16">
        <v>505355.6</v>
      </c>
      <c r="H17" s="16">
        <v>679769.13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8">
        <f>SUM(C17:N17)</f>
        <v>3952708.4359999998</v>
      </c>
    </row>
    <row r="18" spans="1:15">
      <c r="A18" s="7"/>
      <c r="B18" s="4" t="s">
        <v>18</v>
      </c>
      <c r="C18" s="16">
        <v>505918.89599999995</v>
      </c>
      <c r="D18" s="16">
        <v>482332.72400000005</v>
      </c>
      <c r="E18" s="16">
        <v>500682.32499999995</v>
      </c>
      <c r="F18" s="16">
        <v>487370.62699999998</v>
      </c>
      <c r="G18" s="16">
        <v>246517.503</v>
      </c>
      <c r="H18" s="16">
        <v>337985.78600000002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8">
        <f t="shared" ref="O18:O23" si="1">SUM(C18:N18)</f>
        <v>2560807.8609999996</v>
      </c>
    </row>
    <row r="19" spans="1:15">
      <c r="A19" s="7"/>
      <c r="B19" s="4" t="s">
        <v>19</v>
      </c>
      <c r="C19" s="16">
        <v>913874.027</v>
      </c>
      <c r="D19" s="16">
        <v>894569.70400000003</v>
      </c>
      <c r="E19" s="16">
        <v>945156.01599999995</v>
      </c>
      <c r="F19" s="16">
        <v>1746566.87</v>
      </c>
      <c r="G19" s="16">
        <v>785883.63</v>
      </c>
      <c r="H19" s="16">
        <v>948180.44500000007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8">
        <f t="shared" si="1"/>
        <v>6234230.6920000007</v>
      </c>
    </row>
    <row r="20" spans="1:15">
      <c r="A20" s="7"/>
      <c r="B20" s="4" t="s">
        <v>20</v>
      </c>
      <c r="C20" s="16">
        <v>2056048.8629999999</v>
      </c>
      <c r="D20" s="16">
        <v>2008818.9879999999</v>
      </c>
      <c r="E20" s="16">
        <v>2104797.2779999999</v>
      </c>
      <c r="F20" s="16">
        <v>3074389.7659999998</v>
      </c>
      <c r="G20" s="16">
        <v>1537756.733</v>
      </c>
      <c r="H20" s="16">
        <v>1965935.361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8">
        <f t="shared" si="1"/>
        <v>12747746.988999998</v>
      </c>
    </row>
    <row r="21" spans="1:15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>
      <c r="A22" s="7"/>
      <c r="B22" s="4" t="s">
        <v>21</v>
      </c>
      <c r="C22" s="16">
        <v>6255.1500000000005</v>
      </c>
      <c r="D22" s="16">
        <v>5927.75</v>
      </c>
      <c r="E22" s="16">
        <v>6490.58</v>
      </c>
      <c r="F22" s="16">
        <v>15039.78</v>
      </c>
      <c r="G22" s="16">
        <v>6435.63</v>
      </c>
      <c r="H22" s="16">
        <v>8292.09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8">
        <f t="shared" si="1"/>
        <v>48440.979999999996</v>
      </c>
    </row>
    <row r="23" spans="1:15">
      <c r="A23" s="7"/>
      <c r="B23" s="4" t="s">
        <v>22</v>
      </c>
      <c r="C23" s="16">
        <v>6055.05</v>
      </c>
      <c r="D23" s="16">
        <v>6315.34</v>
      </c>
      <c r="E23" s="16">
        <v>6820.4</v>
      </c>
      <c r="F23" s="16">
        <v>13869.76</v>
      </c>
      <c r="G23" s="16">
        <v>5901.1</v>
      </c>
      <c r="H23" s="16">
        <v>7876.5199999999995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8">
        <f t="shared" si="1"/>
        <v>46838.17</v>
      </c>
    </row>
    <row r="24" spans="1:15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>
      <c r="A25" s="15" t="s">
        <v>24</v>
      </c>
      <c r="B25" s="4" t="s">
        <v>16</v>
      </c>
      <c r="C25" s="16">
        <v>1</v>
      </c>
      <c r="D25" s="16">
        <v>1</v>
      </c>
      <c r="E25" s="16">
        <v>1</v>
      </c>
      <c r="F25" s="16">
        <v>1</v>
      </c>
      <c r="G25" s="16">
        <v>1</v>
      </c>
      <c r="H25" s="16">
        <v>1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34">
        <f>AVERAGE(C25:H25)</f>
        <v>1</v>
      </c>
    </row>
    <row r="26" spans="1:15">
      <c r="A26" s="7"/>
      <c r="B26" s="4" t="s">
        <v>17</v>
      </c>
      <c r="C26" s="16">
        <v>109902.855</v>
      </c>
      <c r="D26" s="16">
        <v>106415.465</v>
      </c>
      <c r="E26" s="16">
        <v>105015.26</v>
      </c>
      <c r="F26" s="16">
        <v>102042.2</v>
      </c>
      <c r="G26" s="16">
        <v>71767.460999999996</v>
      </c>
      <c r="H26" s="16">
        <v>72725.945000000007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f>SUM(C26:N26)</f>
        <v>567869.18599999999</v>
      </c>
    </row>
    <row r="27" spans="1:15">
      <c r="A27" s="7"/>
      <c r="B27" s="4" t="s">
        <v>18</v>
      </c>
      <c r="C27" s="16">
        <v>92327.145000000004</v>
      </c>
      <c r="D27" s="16">
        <v>85733.904999999999</v>
      </c>
      <c r="E27" s="16">
        <v>93152.31</v>
      </c>
      <c r="F27" s="16">
        <v>60935.216</v>
      </c>
      <c r="G27" s="16">
        <v>33479.231</v>
      </c>
      <c r="H27" s="16">
        <v>34285.449999999997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f t="shared" ref="O27:O32" si="2">SUM(C27:N27)</f>
        <v>399913.25700000004</v>
      </c>
    </row>
    <row r="28" spans="1:15">
      <c r="A28" s="7"/>
      <c r="B28" s="4" t="s">
        <v>19</v>
      </c>
      <c r="C28" s="16">
        <v>189963.636</v>
      </c>
      <c r="D28" s="16">
        <v>178083.15</v>
      </c>
      <c r="E28" s="16">
        <v>186875.03</v>
      </c>
      <c r="F28" s="16">
        <v>173293.46</v>
      </c>
      <c r="G28" s="16">
        <v>138258.58100000001</v>
      </c>
      <c r="H28" s="16">
        <v>166966.649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f t="shared" si="2"/>
        <v>1033440.5059999999</v>
      </c>
    </row>
    <row r="29" spans="1:15">
      <c r="A29" s="7"/>
      <c r="B29" s="4" t="s">
        <v>20</v>
      </c>
      <c r="C29" s="16">
        <v>392193.636</v>
      </c>
      <c r="D29" s="16">
        <v>370232.52</v>
      </c>
      <c r="E29" s="16">
        <v>385042.6</v>
      </c>
      <c r="F29" s="16">
        <v>336270.87599999999</v>
      </c>
      <c r="G29" s="16">
        <v>243505.27299999999</v>
      </c>
      <c r="H29" s="16">
        <v>273978.04399999999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f t="shared" si="2"/>
        <v>2001222.949</v>
      </c>
    </row>
    <row r="30" spans="1:15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>
      <c r="A31" s="7"/>
      <c r="B31" s="4" t="s">
        <v>21</v>
      </c>
      <c r="C31" s="16">
        <v>731</v>
      </c>
      <c r="D31" s="16">
        <v>740.6</v>
      </c>
      <c r="E31" s="16">
        <v>710.8</v>
      </c>
      <c r="F31" s="16">
        <v>687.2</v>
      </c>
      <c r="G31" s="16">
        <v>648.20000000000005</v>
      </c>
      <c r="H31" s="16">
        <v>598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f t="shared" si="2"/>
        <v>4115.7999999999993</v>
      </c>
    </row>
    <row r="32" spans="1:15">
      <c r="A32" s="7"/>
      <c r="B32" s="4" t="s">
        <v>22</v>
      </c>
      <c r="C32" s="16">
        <v>685.4</v>
      </c>
      <c r="D32" s="16">
        <v>733.2</v>
      </c>
      <c r="E32" s="16">
        <v>703</v>
      </c>
      <c r="F32" s="16">
        <v>650.6</v>
      </c>
      <c r="G32" s="16">
        <v>612.20000000000005</v>
      </c>
      <c r="H32" s="16">
        <v>566.20000000000005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f t="shared" si="2"/>
        <v>3950.5999999999995</v>
      </c>
    </row>
    <row r="33" spans="1:15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15" t="s">
        <v>25</v>
      </c>
      <c r="B34" s="4" t="s">
        <v>16</v>
      </c>
      <c r="C34" s="16">
        <v>1</v>
      </c>
      <c r="D34" s="16">
        <v>1</v>
      </c>
      <c r="E34" s="16">
        <v>1</v>
      </c>
      <c r="F34" s="16">
        <v>1</v>
      </c>
      <c r="G34" s="16">
        <v>1</v>
      </c>
      <c r="H34" s="16">
        <v>1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7">
        <f>AVERAGE(C34:H34)</f>
        <v>1</v>
      </c>
    </row>
    <row r="35" spans="1:15">
      <c r="A35" s="7"/>
      <c r="B35" s="4" t="s">
        <v>17</v>
      </c>
      <c r="C35" s="16">
        <v>53921.8</v>
      </c>
      <c r="D35" s="16">
        <v>4255.2</v>
      </c>
      <c r="E35" s="16">
        <v>3554.1</v>
      </c>
      <c r="F35" s="16">
        <v>3614.4</v>
      </c>
      <c r="G35" s="16">
        <v>75823.199999999997</v>
      </c>
      <c r="H35" s="8">
        <v>104023.8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8">
        <f>SUM(C35:N35)</f>
        <v>245192.5</v>
      </c>
    </row>
    <row r="36" spans="1:15">
      <c r="A36" s="7"/>
      <c r="B36" s="4" t="s">
        <v>18</v>
      </c>
      <c r="C36" s="16">
        <v>39796.199999999997</v>
      </c>
      <c r="D36" s="16">
        <v>3344.4</v>
      </c>
      <c r="E36" s="16">
        <v>3528.9</v>
      </c>
      <c r="F36" s="16">
        <v>2445.3000000000002</v>
      </c>
      <c r="G36" s="16">
        <v>54943.199999999997</v>
      </c>
      <c r="H36" s="8">
        <v>74739.600000000006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8">
        <f t="shared" ref="O36:O41" si="3">SUM(C36:N36)</f>
        <v>178797.6</v>
      </c>
    </row>
    <row r="37" spans="1:15">
      <c r="A37" s="7"/>
      <c r="B37" s="4" t="s">
        <v>19</v>
      </c>
      <c r="C37" s="16">
        <v>9942</v>
      </c>
      <c r="D37" s="16">
        <v>8827.2000000000007</v>
      </c>
      <c r="E37" s="16">
        <v>8673.2999999999993</v>
      </c>
      <c r="F37" s="16">
        <v>7445.7</v>
      </c>
      <c r="G37" s="16">
        <v>17854.2</v>
      </c>
      <c r="H37" s="8">
        <v>8749.7999999999993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8">
        <f t="shared" si="3"/>
        <v>61492.2</v>
      </c>
    </row>
    <row r="38" spans="1:15">
      <c r="A38" s="7"/>
      <c r="B38" s="4" t="s">
        <v>20</v>
      </c>
      <c r="C38" s="16">
        <v>103660</v>
      </c>
      <c r="D38" s="16">
        <v>16426.800000000003</v>
      </c>
      <c r="E38" s="16">
        <v>15756.3</v>
      </c>
      <c r="F38" s="16">
        <v>13505.400000000001</v>
      </c>
      <c r="G38" s="16">
        <v>148620.6</v>
      </c>
      <c r="H38" s="16">
        <v>187513.2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8">
        <f t="shared" si="3"/>
        <v>485482.3</v>
      </c>
    </row>
    <row r="39" spans="1:15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>
      <c r="A40" s="7"/>
      <c r="B40" s="4" t="s">
        <v>21</v>
      </c>
      <c r="C40" s="16">
        <v>1114.2</v>
      </c>
      <c r="D40" s="16">
        <v>37.799999999999997</v>
      </c>
      <c r="E40" s="16">
        <v>27</v>
      </c>
      <c r="F40" s="16">
        <v>27.9</v>
      </c>
      <c r="G40" s="16">
        <v>1160.0999999999999</v>
      </c>
      <c r="H40" s="16">
        <v>1077.3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8">
        <f t="shared" si="3"/>
        <v>3444.3</v>
      </c>
    </row>
    <row r="41" spans="1:15">
      <c r="A41" s="7"/>
      <c r="B41" s="4" t="s">
        <v>22</v>
      </c>
      <c r="C41" s="16">
        <v>1088.0999999999999</v>
      </c>
      <c r="D41" s="16">
        <v>28.8</v>
      </c>
      <c r="E41" s="16">
        <v>29.7</v>
      </c>
      <c r="F41" s="16">
        <v>25.2</v>
      </c>
      <c r="G41" s="16">
        <v>1099.8</v>
      </c>
      <c r="H41" s="16">
        <v>1059.3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8">
        <f t="shared" si="3"/>
        <v>3330.8999999999996</v>
      </c>
    </row>
    <row r="42" spans="1:15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>
      <c r="A43" s="15" t="s">
        <v>26</v>
      </c>
      <c r="B43" s="4" t="s">
        <v>16</v>
      </c>
      <c r="C43" s="16">
        <v>10</v>
      </c>
      <c r="D43" s="16">
        <v>10</v>
      </c>
      <c r="E43" s="16">
        <v>10</v>
      </c>
      <c r="F43" s="16">
        <v>10</v>
      </c>
      <c r="G43" s="16">
        <v>10</v>
      </c>
      <c r="H43" s="16">
        <v>10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7">
        <f>AVERAGE(C43:H43)</f>
        <v>10</v>
      </c>
    </row>
    <row r="44" spans="1:15">
      <c r="A44" s="7"/>
      <c r="B44" s="4" t="s">
        <v>17</v>
      </c>
      <c r="C44" s="16">
        <v>112340.09999999999</v>
      </c>
      <c r="D44" s="16">
        <v>53297.950000000004</v>
      </c>
      <c r="E44" s="16">
        <v>104093.56</v>
      </c>
      <c r="F44" s="16">
        <v>118516.57</v>
      </c>
      <c r="G44" s="16">
        <v>20561.099999999999</v>
      </c>
      <c r="H44" s="16">
        <v>186529.94699999999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8">
        <f>SUM(C44:N44)</f>
        <v>595339.22699999996</v>
      </c>
    </row>
    <row r="45" spans="1:15">
      <c r="A45" s="7"/>
      <c r="B45" s="4" t="s">
        <v>18</v>
      </c>
      <c r="C45" s="16">
        <v>100642.375</v>
      </c>
      <c r="D45" s="16">
        <v>43030.3</v>
      </c>
      <c r="E45" s="16">
        <v>84482.675000000003</v>
      </c>
      <c r="F45" s="16">
        <v>66052.91</v>
      </c>
      <c r="G45" s="16">
        <v>7921.67</v>
      </c>
      <c r="H45" s="16">
        <v>82505.195999999996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8">
        <f t="shared" ref="O45:O50" si="4">SUM(C45:N45)</f>
        <v>384635.12599999999</v>
      </c>
    </row>
    <row r="46" spans="1:15">
      <c r="A46" s="7"/>
      <c r="B46" s="4" t="s">
        <v>19</v>
      </c>
      <c r="C46" s="16">
        <v>226491.99900000001</v>
      </c>
      <c r="D46" s="16">
        <v>101587.95</v>
      </c>
      <c r="E46" s="16">
        <v>206703.31899999999</v>
      </c>
      <c r="F46" s="16">
        <v>214690.16099999999</v>
      </c>
      <c r="G46" s="16">
        <v>66808.680000000008</v>
      </c>
      <c r="H46" s="16">
        <v>440543.30000000005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8">
        <f>SUM(C46:N46)</f>
        <v>1256825.409</v>
      </c>
    </row>
    <row r="47" spans="1:15">
      <c r="A47" s="7"/>
      <c r="B47" s="4" t="s">
        <v>20</v>
      </c>
      <c r="C47" s="16">
        <v>439474.47399999999</v>
      </c>
      <c r="D47" s="16">
        <v>197916.2</v>
      </c>
      <c r="E47" s="16">
        <v>395279.554</v>
      </c>
      <c r="F47" s="16">
        <v>399259.641</v>
      </c>
      <c r="G47" s="16">
        <v>95291.450000000012</v>
      </c>
      <c r="H47" s="16">
        <v>709578.44299999997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8">
        <f t="shared" si="4"/>
        <v>2236799.7620000001</v>
      </c>
    </row>
    <row r="48" spans="1:15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>
      <c r="A49" s="7"/>
      <c r="B49" s="4" t="s">
        <v>21</v>
      </c>
      <c r="C49" s="16">
        <v>1163.05</v>
      </c>
      <c r="D49" s="16">
        <v>529.35</v>
      </c>
      <c r="E49" s="16">
        <v>2843.2999999999997</v>
      </c>
      <c r="F49" s="16">
        <v>2546.6</v>
      </c>
      <c r="G49" s="16">
        <v>222.8</v>
      </c>
      <c r="H49" s="16">
        <v>8403.5999999999985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8">
        <f t="shared" si="4"/>
        <v>15708.699999999997</v>
      </c>
    </row>
    <row r="50" spans="1:15">
      <c r="A50" s="7"/>
      <c r="B50" s="4" t="s">
        <v>22</v>
      </c>
      <c r="C50" s="16">
        <v>1107.8499999999999</v>
      </c>
      <c r="D50" s="16">
        <v>586.34999999999991</v>
      </c>
      <c r="E50" s="16">
        <v>1104.05</v>
      </c>
      <c r="F50" s="16">
        <v>2428.4499999999998</v>
      </c>
      <c r="G50" s="16">
        <v>150.04999999999998</v>
      </c>
      <c r="H50" s="16">
        <v>5311.95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8">
        <f t="shared" si="4"/>
        <v>10688.7</v>
      </c>
    </row>
    <row r="51" spans="1:15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>
      <c r="A52" s="15" t="s">
        <v>27</v>
      </c>
      <c r="B52" s="4" t="s">
        <v>16</v>
      </c>
      <c r="C52" s="16">
        <v>8</v>
      </c>
      <c r="D52" s="16">
        <v>8</v>
      </c>
      <c r="E52" s="16">
        <v>8</v>
      </c>
      <c r="F52" s="16">
        <v>8</v>
      </c>
      <c r="G52" s="16">
        <v>8</v>
      </c>
      <c r="H52" s="16">
        <v>8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7">
        <f>AVERAGE(C52:H52)</f>
        <v>8</v>
      </c>
    </row>
    <row r="53" spans="1:15">
      <c r="A53" s="7"/>
      <c r="B53" s="4" t="s">
        <v>17</v>
      </c>
      <c r="C53" s="16">
        <v>100418.98999999999</v>
      </c>
      <c r="D53" s="16">
        <v>88450.75</v>
      </c>
      <c r="E53" s="16">
        <v>41985.919999999998</v>
      </c>
      <c r="F53" s="16">
        <v>55579.75</v>
      </c>
      <c r="G53" s="16">
        <v>80477.819999999992</v>
      </c>
      <c r="H53" s="16">
        <v>135803.52799999999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8">
        <f>SUM(C53:N53)</f>
        <v>502716.75799999997</v>
      </c>
    </row>
    <row r="54" spans="1:15">
      <c r="A54" s="7"/>
      <c r="B54" s="4" t="s">
        <v>18</v>
      </c>
      <c r="C54" s="16">
        <v>102000.63800000001</v>
      </c>
      <c r="D54" s="16">
        <v>94358.75</v>
      </c>
      <c r="E54" s="16">
        <v>22112.880000000001</v>
      </c>
      <c r="F54" s="16">
        <v>35415.81</v>
      </c>
      <c r="G54" s="16">
        <v>25843.33</v>
      </c>
      <c r="H54" s="16">
        <v>47815.968999999997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8">
        <f t="shared" ref="O54:O59" si="5">SUM(C54:N54)</f>
        <v>327547.37699999998</v>
      </c>
    </row>
    <row r="55" spans="1:15">
      <c r="A55" s="7"/>
      <c r="B55" s="4" t="s">
        <v>19</v>
      </c>
      <c r="C55" s="16">
        <v>195864.28</v>
      </c>
      <c r="D55" s="16">
        <v>153502.53</v>
      </c>
      <c r="E55" s="16">
        <v>76363.728999999992</v>
      </c>
      <c r="F55" s="16">
        <v>147191.81200000001</v>
      </c>
      <c r="G55" s="16">
        <v>158499.929</v>
      </c>
      <c r="H55" s="16">
        <v>268564.63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8">
        <f t="shared" si="5"/>
        <v>999986.91</v>
      </c>
    </row>
    <row r="56" spans="1:15">
      <c r="A56" s="7"/>
      <c r="B56" s="4" t="s">
        <v>20</v>
      </c>
      <c r="C56" s="16">
        <v>398283.908</v>
      </c>
      <c r="D56" s="16">
        <v>336312.03</v>
      </c>
      <c r="E56" s="16">
        <v>140462.52899999998</v>
      </c>
      <c r="F56" s="16">
        <v>238187.372</v>
      </c>
      <c r="G56" s="16">
        <v>264821.07900000003</v>
      </c>
      <c r="H56" s="16">
        <v>452184.12699999998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8">
        <f t="shared" si="5"/>
        <v>1830251.0449999999</v>
      </c>
    </row>
    <row r="57" spans="1:15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>
      <c r="A58" s="7"/>
      <c r="B58" s="4" t="s">
        <v>21</v>
      </c>
      <c r="C58" s="16">
        <v>4661</v>
      </c>
      <c r="D58" s="16">
        <v>4329</v>
      </c>
      <c r="E58" s="16">
        <v>6151</v>
      </c>
      <c r="F58" s="16">
        <v>8391</v>
      </c>
      <c r="G58" s="16">
        <v>4682</v>
      </c>
      <c r="H58" s="16">
        <v>8442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8">
        <f t="shared" si="5"/>
        <v>36656</v>
      </c>
    </row>
    <row r="59" spans="1:15">
      <c r="A59" s="7"/>
      <c r="B59" s="4" t="s">
        <v>22</v>
      </c>
      <c r="C59" s="16">
        <v>4709</v>
      </c>
      <c r="D59" s="16">
        <v>4459</v>
      </c>
      <c r="E59" s="16">
        <v>4711</v>
      </c>
      <c r="F59" s="16">
        <v>4195</v>
      </c>
      <c r="G59" s="16">
        <v>4200</v>
      </c>
      <c r="H59" s="16">
        <v>7378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8">
        <f t="shared" si="5"/>
        <v>29652</v>
      </c>
    </row>
    <row r="60" spans="1:15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>
      <c r="A62" s="22" t="s">
        <v>28</v>
      </c>
      <c r="B62" s="23" t="s">
        <v>16</v>
      </c>
      <c r="C62" s="24">
        <f>+C52+C43+C34+C25+C16+C7</f>
        <v>54</v>
      </c>
      <c r="D62" s="24">
        <f t="shared" ref="D62:N62" si="6">+D52+D43+D34+D25+D16+D7</f>
        <v>47</v>
      </c>
      <c r="E62" s="24">
        <f t="shared" si="6"/>
        <v>54</v>
      </c>
      <c r="F62" s="16">
        <f t="shared" si="6"/>
        <v>54</v>
      </c>
      <c r="G62" s="16">
        <f t="shared" si="6"/>
        <v>50</v>
      </c>
      <c r="H62" s="16">
        <f t="shared" si="6"/>
        <v>55</v>
      </c>
      <c r="I62" s="16">
        <f t="shared" si="6"/>
        <v>0</v>
      </c>
      <c r="J62" s="16">
        <f t="shared" si="6"/>
        <v>0</v>
      </c>
      <c r="K62" s="16">
        <f t="shared" si="6"/>
        <v>0</v>
      </c>
      <c r="L62" s="16">
        <f t="shared" si="6"/>
        <v>0</v>
      </c>
      <c r="M62" s="16">
        <f t="shared" si="6"/>
        <v>0</v>
      </c>
      <c r="N62" s="16">
        <f t="shared" si="6"/>
        <v>0</v>
      </c>
      <c r="O62" s="25">
        <f>AVERAGE(C62:H62)</f>
        <v>52.333333333333336</v>
      </c>
    </row>
    <row r="63" spans="1:15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>
      <c r="A64" s="26"/>
      <c r="B64" s="12" t="s">
        <v>17</v>
      </c>
      <c r="C64" s="27">
        <f>+C53+C44+C35+C26+C17+C8</f>
        <v>1692425.8449999997</v>
      </c>
      <c r="D64" s="27">
        <f t="shared" ref="D64:N67" si="7">+D53+D44+D35+D26+D17+D8</f>
        <v>1278352.425</v>
      </c>
      <c r="E64" s="27">
        <f t="shared" si="7"/>
        <v>1462604.057</v>
      </c>
      <c r="F64" s="16">
        <f t="shared" si="7"/>
        <v>1576140.8089999999</v>
      </c>
      <c r="G64" s="16">
        <f t="shared" si="7"/>
        <v>1178595.811</v>
      </c>
      <c r="H64" s="16">
        <f>+H53+H44+H35+H26+H17+H8</f>
        <v>1704366.5899999999</v>
      </c>
      <c r="I64" s="16">
        <f t="shared" si="7"/>
        <v>0</v>
      </c>
      <c r="J64" s="16">
        <f t="shared" si="7"/>
        <v>0</v>
      </c>
      <c r="K64" s="16">
        <f t="shared" si="7"/>
        <v>0</v>
      </c>
      <c r="L64" s="16">
        <f t="shared" si="7"/>
        <v>0</v>
      </c>
      <c r="M64" s="16">
        <f t="shared" si="7"/>
        <v>0</v>
      </c>
      <c r="N64" s="16">
        <f t="shared" si="7"/>
        <v>0</v>
      </c>
      <c r="O64" s="28">
        <f>SUM(C64:N64)</f>
        <v>8892485.5370000005</v>
      </c>
    </row>
    <row r="65" spans="1:15">
      <c r="A65" s="26"/>
      <c r="B65" s="12" t="s">
        <v>18</v>
      </c>
      <c r="C65" s="27">
        <f>+C54+C45+C36+C27+C18+C9</f>
        <v>1371725.3739999998</v>
      </c>
      <c r="D65" s="27">
        <f t="shared" si="7"/>
        <v>998386.53900000011</v>
      </c>
      <c r="E65" s="27">
        <f t="shared" si="7"/>
        <v>1158170.67</v>
      </c>
      <c r="F65" s="16">
        <f t="shared" si="7"/>
        <v>922412.98300000001</v>
      </c>
      <c r="G65" s="16">
        <f t="shared" si="7"/>
        <v>539732.46400000004</v>
      </c>
      <c r="H65" s="16">
        <f t="shared" si="7"/>
        <v>833425.76100000006</v>
      </c>
      <c r="I65" s="16">
        <f t="shared" si="7"/>
        <v>0</v>
      </c>
      <c r="J65" s="16">
        <f t="shared" si="7"/>
        <v>0</v>
      </c>
      <c r="K65" s="16">
        <f t="shared" si="7"/>
        <v>0</v>
      </c>
      <c r="L65" s="16">
        <f t="shared" si="7"/>
        <v>0</v>
      </c>
      <c r="M65" s="16">
        <f t="shared" si="7"/>
        <v>0</v>
      </c>
      <c r="N65" s="16">
        <f t="shared" si="7"/>
        <v>0</v>
      </c>
      <c r="O65" s="28">
        <f t="shared" ref="O65:O70" si="8">SUM(C65:N65)</f>
        <v>5823853.7909999993</v>
      </c>
    </row>
    <row r="66" spans="1:15">
      <c r="A66" s="26"/>
      <c r="B66" s="12" t="s">
        <v>19</v>
      </c>
      <c r="C66" s="27">
        <f>+C55+C46+C37+C28+C19+C10</f>
        <v>2569181.5819999999</v>
      </c>
      <c r="D66" s="27">
        <f t="shared" si="7"/>
        <v>1843384.6740000001</v>
      </c>
      <c r="E66" s="27">
        <f t="shared" si="7"/>
        <v>2174093.3339999998</v>
      </c>
      <c r="F66" s="16">
        <f t="shared" si="7"/>
        <v>2924409.1630000002</v>
      </c>
      <c r="G66" s="16">
        <f t="shared" si="7"/>
        <v>1855205.8599999999</v>
      </c>
      <c r="H66" s="16">
        <f t="shared" si="7"/>
        <v>2748655.2039999999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 t="shared" si="7"/>
        <v>0</v>
      </c>
      <c r="M66" s="16">
        <f t="shared" si="7"/>
        <v>0</v>
      </c>
      <c r="N66" s="16">
        <f t="shared" si="7"/>
        <v>0</v>
      </c>
      <c r="O66" s="28">
        <f t="shared" si="8"/>
        <v>14114929.817</v>
      </c>
    </row>
    <row r="67" spans="1:15">
      <c r="A67" s="26"/>
      <c r="B67" s="12" t="s">
        <v>20</v>
      </c>
      <c r="C67" s="27">
        <f>+C56+C47+C38+C29+C20+C11</f>
        <v>5633332.801</v>
      </c>
      <c r="D67" s="27">
        <f t="shared" si="7"/>
        <v>4120123.6379999998</v>
      </c>
      <c r="E67" s="27">
        <f t="shared" si="7"/>
        <v>4794868.0609999998</v>
      </c>
      <c r="F67" s="16">
        <f t="shared" si="7"/>
        <v>5422962.9550000001</v>
      </c>
      <c r="G67" s="16">
        <f t="shared" si="7"/>
        <v>3573534.1349999998</v>
      </c>
      <c r="H67" s="16">
        <f>+H56+H47+H38+H29+H20+H11</f>
        <v>5286447.5549999997</v>
      </c>
      <c r="I67" s="16">
        <f t="shared" si="7"/>
        <v>0</v>
      </c>
      <c r="J67" s="16">
        <f t="shared" si="7"/>
        <v>0</v>
      </c>
      <c r="K67" s="16">
        <f t="shared" si="7"/>
        <v>0</v>
      </c>
      <c r="L67" s="16">
        <f t="shared" si="7"/>
        <v>0</v>
      </c>
      <c r="M67" s="16">
        <f t="shared" si="7"/>
        <v>0</v>
      </c>
      <c r="N67" s="16">
        <f t="shared" si="7"/>
        <v>0</v>
      </c>
      <c r="O67" s="28">
        <f t="shared" si="8"/>
        <v>28831269.144999996</v>
      </c>
    </row>
    <row r="68" spans="1:15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>
      <c r="A69" s="26"/>
      <c r="B69" s="12" t="s">
        <v>21</v>
      </c>
      <c r="C69" s="27">
        <f t="shared" ref="C69:N70" si="9">+C58+C49+C40+C31+C22+C13</f>
        <v>22281.9</v>
      </c>
      <c r="D69" s="27">
        <f t="shared" si="9"/>
        <v>16476.88</v>
      </c>
      <c r="E69" s="27">
        <f t="shared" si="9"/>
        <v>23012.61</v>
      </c>
      <c r="F69" s="27">
        <f t="shared" si="9"/>
        <v>31562.22</v>
      </c>
      <c r="G69" s="27">
        <f t="shared" si="9"/>
        <v>17688.489999999998</v>
      </c>
      <c r="H69" s="27">
        <f t="shared" si="9"/>
        <v>32912.579999999994</v>
      </c>
      <c r="I69" s="16">
        <f t="shared" si="9"/>
        <v>0</v>
      </c>
      <c r="J69" s="16">
        <f t="shared" si="9"/>
        <v>0</v>
      </c>
      <c r="K69" s="16">
        <f t="shared" si="9"/>
        <v>0</v>
      </c>
      <c r="L69" s="16">
        <f t="shared" si="9"/>
        <v>0</v>
      </c>
      <c r="M69" s="16">
        <f t="shared" si="9"/>
        <v>0</v>
      </c>
      <c r="N69" s="16">
        <f t="shared" si="9"/>
        <v>0</v>
      </c>
      <c r="O69" s="28">
        <f t="shared" si="8"/>
        <v>143934.68</v>
      </c>
    </row>
    <row r="70" spans="1:15">
      <c r="A70" s="29"/>
      <c r="B70" s="30" t="s">
        <v>22</v>
      </c>
      <c r="C70" s="20">
        <f t="shared" si="9"/>
        <v>21078.07</v>
      </c>
      <c r="D70" s="20">
        <f t="shared" si="9"/>
        <v>16065.820000000002</v>
      </c>
      <c r="E70" s="20">
        <f>+E59+E50+E41+E32+E23+E14</f>
        <v>18781.02</v>
      </c>
      <c r="F70" s="20">
        <f t="shared" si="9"/>
        <v>24965.18</v>
      </c>
      <c r="G70" s="20">
        <f t="shared" si="9"/>
        <v>15089.960000000003</v>
      </c>
      <c r="H70" s="20">
        <f t="shared" si="9"/>
        <v>27670.31</v>
      </c>
      <c r="I70" s="20">
        <f t="shared" si="9"/>
        <v>0</v>
      </c>
      <c r="J70" s="20">
        <f t="shared" si="9"/>
        <v>0</v>
      </c>
      <c r="K70" s="20">
        <f t="shared" si="9"/>
        <v>0</v>
      </c>
      <c r="L70" s="20">
        <f t="shared" si="9"/>
        <v>0</v>
      </c>
      <c r="M70" s="20">
        <f t="shared" si="9"/>
        <v>0</v>
      </c>
      <c r="N70" s="20">
        <f t="shared" si="9"/>
        <v>0</v>
      </c>
      <c r="O70" s="31">
        <f t="shared" si="8"/>
        <v>123650.36</v>
      </c>
    </row>
    <row r="71" spans="1:15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  <row r="76" spans="1:15">
      <c r="A76" t="s">
        <v>32</v>
      </c>
    </row>
    <row r="77" spans="1:15">
      <c r="A77" t="s">
        <v>33</v>
      </c>
    </row>
  </sheetData>
  <printOptions horizontalCentered="1" gridLines="1"/>
  <pageMargins left="0.25" right="0.25" top="0.5" bottom="0.5" header="0.3" footer="0.3"/>
  <pageSetup scale="51" orientation="landscape" horizontalDpi="4294967294" r:id="rId1"/>
  <headerFooter alignWithMargins="0">
    <oddFooter>&amp;L&amp;Z&amp;F&amp;A&amp;R&amp;D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Rhonda Poirier</cp:lastModifiedBy>
  <cp:lastPrinted>2020-08-04T16:33:28Z</cp:lastPrinted>
  <dcterms:created xsi:type="dcterms:W3CDTF">2018-08-01T15:51:58Z</dcterms:created>
  <dcterms:modified xsi:type="dcterms:W3CDTF">2020-08-04T16:33:56Z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1700617835</vt:i4>
  </property>
  <property fmtid="{D5CDD505-2E9C-101B-9397-08002B2CF9AE}" pid="3" name="_NewReviewCycle">
    <vt:lpwstr/>
  </property>
  <property fmtid="{D5CDD505-2E9C-101B-9397-08002B2CF9AE}" pid="4" name="_EmailSubject">
    <vt:lpwstr>SOP LG Bid files part 1 of 3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</Properties>
</file>