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6905" windowHeight="12045" tabRatio="787"/>
  </bookViews>
  <sheets>
    <sheet name="Summary All  CY" sheetId="1" r:id="rId1"/>
    <sheet name="Summary SOP CY" sheetId="2" r:id="rId2"/>
  </sheets>
  <definedNames>
    <definedName name="_xlnm.Print_Area" localSheetId="0">'Summary All  CY'!$A$1:$O$78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52" i="2" l="1"/>
  <c r="O43" i="2"/>
  <c r="O34" i="2"/>
  <c r="O25" i="2"/>
  <c r="O16" i="2"/>
  <c r="O14" i="2"/>
  <c r="O13" i="2"/>
  <c r="O7" i="2"/>
  <c r="O62" i="1" l="1"/>
  <c r="O52" i="1"/>
  <c r="O43" i="1"/>
  <c r="O34" i="1"/>
  <c r="O25" i="1"/>
  <c r="O16" i="1"/>
  <c r="O7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E62" i="1" l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62" i="2" s="1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7" i="2" l="1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<sst xmlns="http://schemas.openxmlformats.org/spreadsheetml/2006/main" count="149" uniqueCount="35">
  <si>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</si>
  <si>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</si>
  <si>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</si>
  <si>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</si>
  <si>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</si>
  <si>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</si>
  <si>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</si>
  <si>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</si>
  <si>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</si>
  <si>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</si>
  <si>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</si>
  <si>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</si>
  <si>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</si>
  <si>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</si>
  <si>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</si>
  <si>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</si>
  <si>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</si>
  <si>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</si>
  <si>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</si>
  <si>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</si>
  <si>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</si>
  <si>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</si>
  <si>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</si>
  <si>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</si>
  <si>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</si>
  <si>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</si>
  <si>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</si>
  <si>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</si>
  <si>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</si>
  <si>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</si>
  <si>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2019 Billing Units - SOP Only Customers</t>
  </si>
  <si>
    <t>2019 Billing Units - All Customers</t>
  </si>
  <si>
    <t>LGS-ST Customer Count was adjusted from 12 to 10 in July 2019 due to a summation error.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</si>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</sst>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zoomScaleNormal="100" workbookViewId="0">
      <selection activeCell="A2" sqref="A2"/>
    </sheetView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202</v>
      </c>
      <c r="D7" s="16">
        <v>203</v>
      </c>
      <c r="E7" s="16">
        <v>210</v>
      </c>
      <c r="F7" s="16">
        <v>210</v>
      </c>
      <c r="G7" s="16">
        <v>211</v>
      </c>
      <c r="H7" s="16">
        <v>212</v>
      </c>
      <c r="I7" s="16">
        <v>213</v>
      </c>
      <c r="J7" s="16">
        <v>212</v>
      </c>
      <c r="K7" s="16">
        <v>212</v>
      </c>
      <c r="L7" s="16">
        <v>211</v>
      </c>
      <c r="M7" s="16">
        <v>209</v>
      </c>
      <c r="N7" s="16">
        <v>211</v>
      </c>
      <c r="O7" s="17">
        <f>AVERAGE(C7:N7)</f>
        <v>209.66666666666666</v>
      </c>
    </row>
    <row r="8" spans="1:15">
      <c r="B8" s="4" t="s">
        <v>17</v>
      </c>
      <c r="C8" s="16">
        <v>10057052.731506348</v>
      </c>
      <c r="D8" s="16">
        <v>10121509.362945557</v>
      </c>
      <c r="E8" s="16">
        <v>10264315.130157471</v>
      </c>
      <c r="F8" s="16">
        <v>10507249.075500488</v>
      </c>
      <c r="G8" s="16">
        <v>10603018.27053833</v>
      </c>
      <c r="H8" s="16">
        <v>12444227.365722656</v>
      </c>
      <c r="I8" s="16">
        <v>12312114.767000005</v>
      </c>
      <c r="J8" s="16">
        <v>13509538.216000004</v>
      </c>
      <c r="K8" s="16">
        <v>12119747.607999995</v>
      </c>
      <c r="L8" s="16">
        <v>11525553.496000001</v>
      </c>
      <c r="M8" s="16">
        <v>9278013.8049999923</v>
      </c>
      <c r="N8" s="16">
        <v>10671231.547000002</v>
      </c>
      <c r="O8" s="18">
        <f>SUM(C8:N8)</f>
        <v>133413571.37537086</v>
      </c>
    </row>
    <row r="9" spans="1:15">
      <c r="B9" s="4" t="s">
        <v>18</v>
      </c>
      <c r="C9" s="16">
        <v>8804482.9903869629</v>
      </c>
      <c r="D9" s="16">
        <v>8506440.1488647461</v>
      </c>
      <c r="E9" s="16">
        <v>8301125.9600524902</v>
      </c>
      <c r="F9" s="16">
        <v>6858109.3269958496</v>
      </c>
      <c r="G9" s="16">
        <v>5097031.9089012146</v>
      </c>
      <c r="H9" s="16">
        <v>5410078.4167900085</v>
      </c>
      <c r="I9" s="16">
        <v>6042418.1919999979</v>
      </c>
      <c r="J9" s="16">
        <v>6630014.4320000028</v>
      </c>
      <c r="K9" s="16">
        <v>5977612.0940000005</v>
      </c>
      <c r="L9" s="16">
        <v>5720494.148000001</v>
      </c>
      <c r="M9" s="16">
        <v>4448424.2029999997</v>
      </c>
      <c r="N9" s="16">
        <v>6805975.8140000002</v>
      </c>
      <c r="O9" s="18">
        <f t="shared" ref="O9:O14" si="0">SUM(C9:N9)</f>
        <v>78602207.634991273</v>
      </c>
    </row>
    <row r="10" spans="1:15">
      <c r="B10" s="4" t="s">
        <v>19</v>
      </c>
      <c r="C10" s="16">
        <v>16480288.224243164</v>
      </c>
      <c r="D10" s="16">
        <v>16007807.615844727</v>
      </c>
      <c r="E10" s="16">
        <v>15581005.161560059</v>
      </c>
      <c r="F10" s="16">
        <v>17627329.573547363</v>
      </c>
      <c r="G10" s="16">
        <v>19224016.461425781</v>
      </c>
      <c r="H10" s="16">
        <v>20316852.7237854</v>
      </c>
      <c r="I10" s="16">
        <v>22732235.55799998</v>
      </c>
      <c r="J10" s="16">
        <v>23352774.300000019</v>
      </c>
      <c r="K10" s="16">
        <v>21947244.952999983</v>
      </c>
      <c r="L10" s="16">
        <v>20960459.803999994</v>
      </c>
      <c r="M10" s="16">
        <v>17225993.802000001</v>
      </c>
      <c r="N10" s="16">
        <v>18831590.567000005</v>
      </c>
      <c r="O10" s="18">
        <f t="shared" si="0"/>
        <v>230287598.74440649</v>
      </c>
    </row>
    <row r="11" spans="1:15">
      <c r="B11" s="4" t="s">
        <v>20</v>
      </c>
      <c r="C11" s="16">
        <v>35341823.946136475</v>
      </c>
      <c r="D11" s="16">
        <v>34635757.127655029</v>
      </c>
      <c r="E11" s="16">
        <v>34146446.25177002</v>
      </c>
      <c r="F11" s="16">
        <v>34992687.976043701</v>
      </c>
      <c r="G11" s="16">
        <v>34924066.640865326</v>
      </c>
      <c r="H11" s="16">
        <v>38171158.506298065</v>
      </c>
      <c r="I11" s="16">
        <v>41086768.516999982</v>
      </c>
      <c r="J11" s="16">
        <v>43492326.948000029</v>
      </c>
      <c r="K11" s="16">
        <v>40044604.654999979</v>
      </c>
      <c r="L11" s="16">
        <v>38206507.447999999</v>
      </c>
      <c r="M11" s="16">
        <v>30952431.809999995</v>
      </c>
      <c r="N11" s="16">
        <v>36308797.928000003</v>
      </c>
      <c r="O11" s="18">
        <f t="shared" si="0"/>
        <v>442303377.75476861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81493.910013079643</v>
      </c>
      <c r="D13" s="16">
        <v>75134.070252299309</v>
      </c>
      <c r="E13" s="16">
        <v>79740.290061831474</v>
      </c>
      <c r="F13" s="16">
        <v>81929.42989385128</v>
      </c>
      <c r="G13" s="16">
        <v>84268.329765677452</v>
      </c>
      <c r="H13" s="16">
        <v>84786.310067117229</v>
      </c>
      <c r="I13" s="16">
        <v>101808.36999999997</v>
      </c>
      <c r="J13" s="16">
        <v>100857.01000000001</v>
      </c>
      <c r="K13" s="16">
        <v>92230.449999999968</v>
      </c>
      <c r="L13" s="16">
        <v>96265.099999999991</v>
      </c>
      <c r="M13" s="16">
        <v>77320.859999999957</v>
      </c>
      <c r="N13" s="16">
        <v>85241.25999999998</v>
      </c>
      <c r="O13" s="18">
        <f t="shared" si="0"/>
        <v>1041075.3900538563</v>
      </c>
    </row>
    <row r="14" spans="1:15">
      <c r="B14" s="4" t="s">
        <v>22</v>
      </c>
      <c r="C14" s="16">
        <v>81021.510154604912</v>
      </c>
      <c r="D14" s="16">
        <v>74877.809813380241</v>
      </c>
      <c r="E14" s="16">
        <v>79216.870078921318</v>
      </c>
      <c r="F14" s="16">
        <v>80619.360002875328</v>
      </c>
      <c r="G14" s="16">
        <v>82983.850281119347</v>
      </c>
      <c r="H14" s="16">
        <v>84168.250324904919</v>
      </c>
      <c r="I14" s="16">
        <v>101372.77</v>
      </c>
      <c r="J14" s="16">
        <v>100809.06999999996</v>
      </c>
      <c r="K14" s="16">
        <v>92543.12000000001</v>
      </c>
      <c r="L14" s="16">
        <v>95571.990000000049</v>
      </c>
      <c r="M14" s="16">
        <v>75170.619999999981</v>
      </c>
      <c r="N14" s="16">
        <v>83102.779999999984</v>
      </c>
      <c r="O14" s="18">
        <f t="shared" si="0"/>
        <v>1031458.000655806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60</v>
      </c>
      <c r="D16" s="16">
        <v>60</v>
      </c>
      <c r="E16" s="16">
        <v>60</v>
      </c>
      <c r="F16" s="16">
        <v>60</v>
      </c>
      <c r="G16" s="16">
        <v>60</v>
      </c>
      <c r="H16" s="16">
        <v>60</v>
      </c>
      <c r="I16" s="16">
        <v>60</v>
      </c>
      <c r="J16" s="16">
        <v>60</v>
      </c>
      <c r="K16" s="16">
        <v>60</v>
      </c>
      <c r="L16" s="16">
        <v>60</v>
      </c>
      <c r="M16" s="16">
        <v>60</v>
      </c>
      <c r="N16" s="16">
        <v>61</v>
      </c>
      <c r="O16" s="17">
        <f>AVERAGE(C16:N16)</f>
        <v>60.083333333333336</v>
      </c>
    </row>
    <row r="17" spans="1:15">
      <c r="B17" s="4" t="s">
        <v>17</v>
      </c>
      <c r="C17" s="16">
        <v>3550522.6860351562</v>
      </c>
      <c r="D17" s="16">
        <v>3591598.6544189453</v>
      </c>
      <c r="E17" s="16">
        <v>4081893.0820922852</v>
      </c>
      <c r="F17" s="16">
        <v>3767042.1807373054</v>
      </c>
      <c r="G17" s="16">
        <v>3893460.6402587891</v>
      </c>
      <c r="H17" s="16">
        <v>3643400.0529632568</v>
      </c>
      <c r="I17" s="16">
        <v>4306151.8930000002</v>
      </c>
      <c r="J17" s="16">
        <v>4600109.45</v>
      </c>
      <c r="K17" s="16">
        <v>3976858.5270000007</v>
      </c>
      <c r="L17" s="16">
        <v>4300331.7419999996</v>
      </c>
      <c r="M17" s="16">
        <v>3631281.5250000004</v>
      </c>
      <c r="N17" s="16">
        <v>3906676.5019999994</v>
      </c>
      <c r="O17" s="18">
        <f>SUM(C17:N17)</f>
        <v>47249326.935505733</v>
      </c>
    </row>
    <row r="18" spans="1:15">
      <c r="B18" s="4" t="s">
        <v>18</v>
      </c>
      <c r="C18" s="16">
        <v>3009051.9299316406</v>
      </c>
      <c r="D18" s="16">
        <v>2982922.4926757813</v>
      </c>
      <c r="E18" s="16">
        <v>3167583.2344970703</v>
      </c>
      <c r="F18" s="16">
        <v>2344784.8564453125</v>
      </c>
      <c r="G18" s="16">
        <v>1864025.3453521729</v>
      </c>
      <c r="H18" s="16">
        <v>1776464.7300872803</v>
      </c>
      <c r="I18" s="16">
        <v>2142491.7690000003</v>
      </c>
      <c r="J18" s="16">
        <v>2273883.2520000003</v>
      </c>
      <c r="K18" s="16">
        <v>1964985.878</v>
      </c>
      <c r="L18" s="16">
        <v>2123049.699</v>
      </c>
      <c r="M18" s="16">
        <v>1746319.2129999998</v>
      </c>
      <c r="N18" s="16">
        <v>2443149.3229999999</v>
      </c>
      <c r="O18" s="18">
        <f t="shared" ref="O18:O23" si="1">SUM(C18:N18)</f>
        <v>27838711.722989257</v>
      </c>
    </row>
    <row r="19" spans="1:15">
      <c r="B19" s="4" t="s">
        <v>19</v>
      </c>
      <c r="C19" s="16">
        <v>5627219.158203125</v>
      </c>
      <c r="D19" s="16">
        <v>5490157.3671875</v>
      </c>
      <c r="E19" s="16">
        <v>5921602.9794311523</v>
      </c>
      <c r="F19" s="16">
        <v>5981360.7382324226</v>
      </c>
      <c r="G19" s="16">
        <v>6656384.001159668</v>
      </c>
      <c r="H19" s="16">
        <v>5987544.0604248047</v>
      </c>
      <c r="I19" s="16">
        <v>7397489.7369999988</v>
      </c>
      <c r="J19" s="16">
        <v>7320119.3730000006</v>
      </c>
      <c r="K19" s="16">
        <v>6538016.5779999988</v>
      </c>
      <c r="L19" s="16">
        <v>7090333.6689999998</v>
      </c>
      <c r="M19" s="16">
        <v>6183028.2019999996</v>
      </c>
      <c r="N19" s="16">
        <v>6431550.5290000001</v>
      </c>
      <c r="O19" s="18">
        <f t="shared" si="1"/>
        <v>76624806.392638668</v>
      </c>
    </row>
    <row r="20" spans="1:15">
      <c r="B20" s="4" t="s">
        <v>20</v>
      </c>
      <c r="C20" s="16">
        <v>12186793.774169922</v>
      </c>
      <c r="D20" s="16">
        <v>12064678.514282227</v>
      </c>
      <c r="E20" s="16">
        <v>13171079.296020508</v>
      </c>
      <c r="F20" s="16">
        <v>12093187.775415041</v>
      </c>
      <c r="G20" s="16">
        <v>12413869.98677063</v>
      </c>
      <c r="H20" s="16">
        <v>11407408.843475342</v>
      </c>
      <c r="I20" s="16">
        <v>13846133.399</v>
      </c>
      <c r="J20" s="16">
        <v>14194112.075000001</v>
      </c>
      <c r="K20" s="16">
        <v>12479860.982999999</v>
      </c>
      <c r="L20" s="16">
        <v>13513715.109999999</v>
      </c>
      <c r="M20" s="16">
        <v>11560628.939999999</v>
      </c>
      <c r="N20" s="16">
        <v>12781376.353999998</v>
      </c>
      <c r="O20" s="18">
        <f t="shared" si="1"/>
        <v>151712845.05113366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30045.140064239502</v>
      </c>
      <c r="D22" s="16">
        <v>27059.909911155701</v>
      </c>
      <c r="E22" s="16">
        <v>32377.500087738041</v>
      </c>
      <c r="F22" s="16">
        <v>30511.240093231201</v>
      </c>
      <c r="G22" s="16">
        <v>33572.010001182563</v>
      </c>
      <c r="H22" s="16">
        <v>29149.82988917828</v>
      </c>
      <c r="I22" s="16">
        <v>36160.850000000006</v>
      </c>
      <c r="J22" s="16">
        <v>35127.310000000005</v>
      </c>
      <c r="K22" s="16">
        <v>31692.820000000003</v>
      </c>
      <c r="L22" s="16">
        <v>36657.76999999999</v>
      </c>
      <c r="M22" s="16">
        <v>30893.089999999993</v>
      </c>
      <c r="N22" s="16">
        <v>31734.169999999995</v>
      </c>
      <c r="O22" s="18">
        <f t="shared" si="1"/>
        <v>384981.64004672522</v>
      </c>
    </row>
    <row r="23" spans="1:15">
      <c r="B23" s="4" t="s">
        <v>22</v>
      </c>
      <c r="C23" s="16">
        <v>28866.010135650638</v>
      </c>
      <c r="D23" s="16">
        <v>26810.930004119873</v>
      </c>
      <c r="E23" s="16">
        <v>30719.259825706489</v>
      </c>
      <c r="F23" s="16">
        <v>29204.180030822754</v>
      </c>
      <c r="G23" s="16">
        <v>32265.090056419376</v>
      </c>
      <c r="H23" s="16">
        <v>28594.179860353477</v>
      </c>
      <c r="I23" s="16">
        <v>36375.14</v>
      </c>
      <c r="J23" s="16">
        <v>35342.089999999997</v>
      </c>
      <c r="K23" s="16">
        <v>31220.390000000007</v>
      </c>
      <c r="L23" s="16">
        <v>36187.26999999999</v>
      </c>
      <c r="M23" s="16">
        <v>29578.949999999997</v>
      </c>
      <c r="N23" s="16">
        <v>32078.539999999994</v>
      </c>
      <c r="O23" s="18">
        <f t="shared" si="1"/>
        <v>377242.02991307259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7">
        <v>11</v>
      </c>
      <c r="D25" s="37">
        <v>11</v>
      </c>
      <c r="E25" s="37">
        <v>11</v>
      </c>
      <c r="F25" s="37">
        <v>11</v>
      </c>
      <c r="G25" s="37">
        <v>11</v>
      </c>
      <c r="H25" s="37">
        <v>11</v>
      </c>
      <c r="I25" s="16">
        <v>12</v>
      </c>
      <c r="J25" s="16">
        <v>12</v>
      </c>
      <c r="K25" s="16">
        <v>12</v>
      </c>
      <c r="L25" s="16">
        <v>12</v>
      </c>
      <c r="M25" s="16">
        <v>12</v>
      </c>
      <c r="N25" s="16">
        <v>12</v>
      </c>
      <c r="O25" s="17">
        <f>AVERAGE(C25:N25)</f>
        <v>11.5</v>
      </c>
    </row>
    <row r="26" spans="1:15">
      <c r="B26" s="4" t="s">
        <v>17</v>
      </c>
      <c r="C26" s="16">
        <v>1322920.19921875</v>
      </c>
      <c r="D26" s="16">
        <v>1321229.0859375</v>
      </c>
      <c r="E26" s="16">
        <v>1338442.1484375</v>
      </c>
      <c r="F26" s="16">
        <v>1453448.5390625</v>
      </c>
      <c r="G26" s="16">
        <v>1486816.953125</v>
      </c>
      <c r="H26" s="16">
        <v>1653999.49609375</v>
      </c>
      <c r="I26" s="16">
        <v>1814083.4139999999</v>
      </c>
      <c r="J26" s="16">
        <v>2148703.8289999999</v>
      </c>
      <c r="K26" s="16">
        <v>2126717.0149999997</v>
      </c>
      <c r="L26" s="16">
        <v>1813416.7520000001</v>
      </c>
      <c r="M26" s="16">
        <v>1511871.2349999999</v>
      </c>
      <c r="N26" s="16">
        <v>1511501.6</v>
      </c>
      <c r="O26" s="18">
        <f>SUM(C26:N26)</f>
        <v>19503150.266875003</v>
      </c>
    </row>
    <row r="27" spans="1:15">
      <c r="B27" s="4" t="s">
        <v>18</v>
      </c>
      <c r="C27" s="16">
        <v>1171858.14453125</v>
      </c>
      <c r="D27" s="16">
        <v>1074193.14453125</v>
      </c>
      <c r="E27" s="16">
        <v>1093868.982421875</v>
      </c>
      <c r="F27" s="16">
        <v>1073871.451171875</v>
      </c>
      <c r="G27" s="16">
        <v>686921.390625</v>
      </c>
      <c r="H27" s="16">
        <v>769824.625</v>
      </c>
      <c r="I27" s="16">
        <v>842978.33500000008</v>
      </c>
      <c r="J27" s="16">
        <v>997885.31999999983</v>
      </c>
      <c r="K27" s="16">
        <v>981877.61</v>
      </c>
      <c r="L27" s="16">
        <v>856503.02999999991</v>
      </c>
      <c r="M27" s="16">
        <v>698254.71000000008</v>
      </c>
      <c r="N27" s="16">
        <v>921021.05400000012</v>
      </c>
      <c r="O27" s="18">
        <f t="shared" ref="O27:O32" si="2">SUM(C27:N27)</f>
        <v>11169057.797281248</v>
      </c>
    </row>
    <row r="28" spans="1:15">
      <c r="B28" s="4" t="s">
        <v>19</v>
      </c>
      <c r="C28" s="16">
        <v>2332659.7890625</v>
      </c>
      <c r="D28" s="16">
        <v>2186808.265625</v>
      </c>
      <c r="E28" s="16">
        <v>2216911.5390625</v>
      </c>
      <c r="F28" s="16">
        <v>2651055.70703125</v>
      </c>
      <c r="G28" s="16">
        <v>3013408.3125</v>
      </c>
      <c r="H28" s="16">
        <v>3438025.0625</v>
      </c>
      <c r="I28" s="16">
        <v>3793804.5619999995</v>
      </c>
      <c r="J28" s="16">
        <v>4329601.227</v>
      </c>
      <c r="K28" s="16">
        <v>4517627.1570000006</v>
      </c>
      <c r="L28" s="16">
        <v>3739609.7250000001</v>
      </c>
      <c r="M28" s="16">
        <v>3268229.6949999998</v>
      </c>
      <c r="N28" s="16">
        <v>3050121.125</v>
      </c>
      <c r="O28" s="18">
        <f t="shared" si="2"/>
        <v>38537862.166781247</v>
      </c>
    </row>
    <row r="29" spans="1:15">
      <c r="B29" s="4" t="s">
        <v>20</v>
      </c>
      <c r="C29" s="16">
        <v>4827438.1328125</v>
      </c>
      <c r="D29" s="16">
        <v>4582230.49609375</v>
      </c>
      <c r="E29" s="16">
        <v>4649222.669921875</v>
      </c>
      <c r="F29" s="16">
        <v>5178375.697265625</v>
      </c>
      <c r="G29" s="16">
        <v>5187146.65625</v>
      </c>
      <c r="H29" s="16">
        <v>5861849.18359375</v>
      </c>
      <c r="I29" s="16">
        <v>6450866.3109999988</v>
      </c>
      <c r="J29" s="16">
        <v>7476190.3760000002</v>
      </c>
      <c r="K29" s="16">
        <v>7626221.7819999997</v>
      </c>
      <c r="L29" s="16">
        <v>6409529.5070000002</v>
      </c>
      <c r="M29" s="16">
        <v>5478355.6399999997</v>
      </c>
      <c r="N29" s="16">
        <v>5482643.7790000001</v>
      </c>
      <c r="O29" s="18">
        <f t="shared" si="2"/>
        <v>69210070.230937496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9754.879974365238</v>
      </c>
      <c r="D31" s="16">
        <v>9140.1998901367224</v>
      </c>
      <c r="E31" s="16">
        <v>10067.640014648448</v>
      </c>
      <c r="F31" s="16">
        <v>9766.199951171875</v>
      </c>
      <c r="G31" s="16">
        <v>10672.279968261719</v>
      </c>
      <c r="H31" s="16">
        <v>11307.959960937509</v>
      </c>
      <c r="I31" s="16">
        <v>14395.320000000002</v>
      </c>
      <c r="J31" s="16">
        <v>14953.56</v>
      </c>
      <c r="K31" s="16">
        <v>15759.919999999998</v>
      </c>
      <c r="L31" s="16">
        <v>14916.24</v>
      </c>
      <c r="M31" s="16">
        <v>12060.72</v>
      </c>
      <c r="N31" s="16">
        <v>11873.119999999999</v>
      </c>
      <c r="O31" s="18">
        <f t="shared" si="2"/>
        <v>144668.03975952149</v>
      </c>
    </row>
    <row r="32" spans="1:15">
      <c r="B32" s="4" t="s">
        <v>22</v>
      </c>
      <c r="C32" s="16">
        <v>9370.6000671386719</v>
      </c>
      <c r="D32" s="16">
        <v>8873.16015625</v>
      </c>
      <c r="E32" s="16">
        <v>9247.2399597167951</v>
      </c>
      <c r="F32" s="16">
        <v>9587.3200683593841</v>
      </c>
      <c r="G32" s="16">
        <v>10708.719970703123</v>
      </c>
      <c r="H32" s="16">
        <v>11401.839965820322</v>
      </c>
      <c r="I32" s="16">
        <v>14850.92</v>
      </c>
      <c r="J32" s="16">
        <v>15369.36</v>
      </c>
      <c r="K32" s="16">
        <v>15664.079999999998</v>
      </c>
      <c r="L32" s="16">
        <v>14977.72</v>
      </c>
      <c r="M32" s="16">
        <v>11707.039999999999</v>
      </c>
      <c r="N32" s="16">
        <v>11722.4</v>
      </c>
      <c r="O32" s="18">
        <f t="shared" si="2"/>
        <v>143480.4001879883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58</v>
      </c>
      <c r="D34" s="16">
        <v>58</v>
      </c>
      <c r="E34" s="16">
        <v>58</v>
      </c>
      <c r="F34" s="16">
        <v>58</v>
      </c>
      <c r="G34" s="16">
        <v>58</v>
      </c>
      <c r="H34" s="16">
        <v>58</v>
      </c>
      <c r="I34" s="16">
        <v>58</v>
      </c>
      <c r="J34" s="16">
        <v>58</v>
      </c>
      <c r="K34" s="16">
        <v>58</v>
      </c>
      <c r="L34" s="16">
        <v>58</v>
      </c>
      <c r="M34" s="16">
        <v>58</v>
      </c>
      <c r="N34" s="16">
        <v>58</v>
      </c>
      <c r="O34" s="17">
        <f>AVERAGE(C34:N34)</f>
        <v>58</v>
      </c>
    </row>
    <row r="35" spans="1:16">
      <c r="B35" s="4" t="s">
        <v>17</v>
      </c>
      <c r="C35" s="16">
        <v>13390256.952148437</v>
      </c>
      <c r="D35" s="16">
        <v>13428733.571655273</v>
      </c>
      <c r="E35" s="16">
        <v>14019267.137939453</v>
      </c>
      <c r="F35" s="16">
        <v>14609045.115966797</v>
      </c>
      <c r="G35" s="16">
        <v>14403694.471923828</v>
      </c>
      <c r="H35" s="16">
        <v>15716154.290649414</v>
      </c>
      <c r="I35" s="16">
        <v>15280357.454</v>
      </c>
      <c r="J35" s="16">
        <v>17191961.813999999</v>
      </c>
      <c r="K35" s="16">
        <v>15982957.447000001</v>
      </c>
      <c r="L35" s="16">
        <v>15553774.027000003</v>
      </c>
      <c r="M35" s="16">
        <v>12231545.256999999</v>
      </c>
      <c r="N35" s="16">
        <v>14292174.785</v>
      </c>
      <c r="O35" s="18">
        <f>SUM(C35:N35)</f>
        <v>176099922.32428318</v>
      </c>
    </row>
    <row r="36" spans="1:16">
      <c r="B36" s="4" t="s">
        <v>18</v>
      </c>
      <c r="C36" s="16">
        <v>11890148.099609375</v>
      </c>
      <c r="D36" s="16">
        <v>11063679.457397461</v>
      </c>
      <c r="E36" s="16">
        <v>11028705.189819336</v>
      </c>
      <c r="F36" s="16">
        <v>9005277.0677490234</v>
      </c>
      <c r="G36" s="16">
        <v>6648632.926574707</v>
      </c>
      <c r="H36" s="16">
        <v>7323156.2406005859</v>
      </c>
      <c r="I36" s="16">
        <v>7156419.9160000011</v>
      </c>
      <c r="J36" s="16">
        <v>7992565.1319999984</v>
      </c>
      <c r="K36" s="16">
        <v>7483108.6499999994</v>
      </c>
      <c r="L36" s="16">
        <v>7202559.2340000002</v>
      </c>
      <c r="M36" s="16">
        <v>5663019.9589999998</v>
      </c>
      <c r="N36" s="16">
        <v>9866953.0720000006</v>
      </c>
      <c r="O36" s="18">
        <f t="shared" ref="O36:O41" si="3">SUM(C36:N36)</f>
        <v>102324224.94475049</v>
      </c>
    </row>
    <row r="37" spans="1:16">
      <c r="B37" s="4" t="s">
        <v>19</v>
      </c>
      <c r="C37" s="16">
        <v>24005067.825195312</v>
      </c>
      <c r="D37" s="16">
        <v>22549245.876953125</v>
      </c>
      <c r="E37" s="16">
        <v>22701428.88671875</v>
      </c>
      <c r="F37" s="16">
        <v>27675753.197265625</v>
      </c>
      <c r="G37" s="16">
        <v>28278377.888671875</v>
      </c>
      <c r="H37" s="16">
        <v>30034718.734375</v>
      </c>
      <c r="I37" s="16">
        <v>31058386.381000001</v>
      </c>
      <c r="J37" s="16">
        <v>31865180.696999993</v>
      </c>
      <c r="K37" s="16">
        <v>32147548.167000003</v>
      </c>
      <c r="L37" s="16">
        <v>30189086.377000004</v>
      </c>
      <c r="M37" s="16">
        <v>24827320.986999992</v>
      </c>
      <c r="N37" s="16">
        <v>27548319.268999986</v>
      </c>
      <c r="O37" s="18">
        <f t="shared" si="3"/>
        <v>332880434.28717965</v>
      </c>
    </row>
    <row r="38" spans="1:16">
      <c r="B38" s="4" t="s">
        <v>20</v>
      </c>
      <c r="C38" s="16">
        <v>49285472.876953125</v>
      </c>
      <c r="D38" s="16">
        <v>47041658.906005859</v>
      </c>
      <c r="E38" s="16">
        <v>47749401.214477539</v>
      </c>
      <c r="F38" s="16">
        <v>51290075.380981445</v>
      </c>
      <c r="G38" s="16">
        <v>49330705.28717041</v>
      </c>
      <c r="H38" s="16">
        <v>53074029.265625</v>
      </c>
      <c r="I38" s="16">
        <v>53495163.751000002</v>
      </c>
      <c r="J38" s="16">
        <v>57049707.642999992</v>
      </c>
      <c r="K38" s="16">
        <v>55613614.263999999</v>
      </c>
      <c r="L38" s="16">
        <v>52945419.638000011</v>
      </c>
      <c r="M38" s="16">
        <v>42721886.202999994</v>
      </c>
      <c r="N38" s="16">
        <v>51707447.125999987</v>
      </c>
      <c r="O38" s="18">
        <f t="shared" si="3"/>
        <v>611304581.55621338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101357.07992172247</v>
      </c>
      <c r="D40" s="16">
        <v>90813.329998016357</v>
      </c>
      <c r="E40" s="16">
        <v>102342.96013450624</v>
      </c>
      <c r="F40" s="16">
        <v>102822.19976806644</v>
      </c>
      <c r="G40" s="16">
        <v>107550.1098518372</v>
      </c>
      <c r="H40" s="16">
        <v>110648.96033859254</v>
      </c>
      <c r="I40" s="16">
        <v>114223.06</v>
      </c>
      <c r="J40" s="16">
        <v>115945.74999999999</v>
      </c>
      <c r="K40" s="16">
        <v>113305.51000000002</v>
      </c>
      <c r="L40" s="16">
        <v>118679.62999999999</v>
      </c>
      <c r="M40" s="16">
        <v>94464.2</v>
      </c>
      <c r="N40" s="16">
        <v>104900.81</v>
      </c>
      <c r="O40" s="18">
        <f t="shared" si="3"/>
        <v>1277053.6000127413</v>
      </c>
    </row>
    <row r="41" spans="1:16">
      <c r="B41" s="4" t="s">
        <v>22</v>
      </c>
      <c r="C41" s="16">
        <v>99455.260158538891</v>
      </c>
      <c r="D41" s="16">
        <v>91032.899662017851</v>
      </c>
      <c r="E41" s="16">
        <v>101107.98087787634</v>
      </c>
      <c r="F41" s="16">
        <v>100974.63015937808</v>
      </c>
      <c r="G41" s="16">
        <v>105935.92983245857</v>
      </c>
      <c r="H41" s="16">
        <v>109403.90988731389</v>
      </c>
      <c r="I41" s="16">
        <v>113581.39999999997</v>
      </c>
      <c r="J41" s="16">
        <v>114931.11</v>
      </c>
      <c r="K41" s="16">
        <v>113179.00999999998</v>
      </c>
      <c r="L41" s="16">
        <v>117258.78</v>
      </c>
      <c r="M41" s="16">
        <v>93226.930000000008</v>
      </c>
      <c r="N41" s="16">
        <v>103320.29999999999</v>
      </c>
      <c r="O41" s="18">
        <f t="shared" si="3"/>
        <v>1263408.1405775836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46</v>
      </c>
      <c r="J43" s="16">
        <v>46</v>
      </c>
      <c r="K43" s="16">
        <v>46</v>
      </c>
      <c r="L43" s="16">
        <v>46</v>
      </c>
      <c r="M43" s="16">
        <v>46</v>
      </c>
      <c r="N43" s="16">
        <v>46</v>
      </c>
      <c r="O43" s="17">
        <f>AVERAGE(C43:N43)</f>
        <v>46</v>
      </c>
    </row>
    <row r="44" spans="1:16">
      <c r="B44" s="4" t="s">
        <v>17</v>
      </c>
      <c r="C44" s="16">
        <v>14583944.22235265</v>
      </c>
      <c r="D44" s="16">
        <v>12803972.675970078</v>
      </c>
      <c r="E44" s="16">
        <v>16692343.007453144</v>
      </c>
      <c r="F44" s="16">
        <v>14109202.880946368</v>
      </c>
      <c r="G44" s="16">
        <v>15018756.814207394</v>
      </c>
      <c r="H44" s="16">
        <v>13602264.921774883</v>
      </c>
      <c r="I44" s="16">
        <v>16928275.213</v>
      </c>
      <c r="J44" s="16">
        <v>16577279.235999998</v>
      </c>
      <c r="K44" s="16">
        <v>14124182.056</v>
      </c>
      <c r="L44" s="16">
        <v>16188203.591000002</v>
      </c>
      <c r="M44" s="16">
        <v>12828072.439000001</v>
      </c>
      <c r="N44" s="16">
        <v>18699906.772999994</v>
      </c>
      <c r="O44" s="18">
        <f>SUM(C44:N44)</f>
        <v>182156403.83070451</v>
      </c>
      <c r="P44" s="18"/>
    </row>
    <row r="45" spans="1:16">
      <c r="B45" s="4" t="s">
        <v>18</v>
      </c>
      <c r="C45" s="16">
        <v>14501519.978886681</v>
      </c>
      <c r="D45" s="16">
        <v>11449128.086006552</v>
      </c>
      <c r="E45" s="16">
        <v>14554256.064096671</v>
      </c>
      <c r="F45" s="16">
        <v>9119482.5216617584</v>
      </c>
      <c r="G45" s="16">
        <v>6743582.5722705349</v>
      </c>
      <c r="H45" s="16">
        <v>6121276.2697186396</v>
      </c>
      <c r="I45" s="16">
        <v>7642034.0940000005</v>
      </c>
      <c r="J45" s="16">
        <v>7522909.3620000007</v>
      </c>
      <c r="K45" s="16">
        <v>6565349.2939999988</v>
      </c>
      <c r="L45" s="16">
        <v>7433174.2669999991</v>
      </c>
      <c r="M45" s="16">
        <v>5806623.5209999997</v>
      </c>
      <c r="N45" s="16">
        <v>13583225.394000003</v>
      </c>
      <c r="O45" s="18">
        <f t="shared" ref="O45:O50" si="4">SUM(C45:N45)</f>
        <v>111042561.42464085</v>
      </c>
    </row>
    <row r="46" spans="1:16">
      <c r="B46" s="4" t="s">
        <v>19</v>
      </c>
      <c r="C46" s="16">
        <v>30790579.712082423</v>
      </c>
      <c r="D46" s="16">
        <v>24019210.708736986</v>
      </c>
      <c r="E46" s="16">
        <v>31233611.157007731</v>
      </c>
      <c r="F46" s="16">
        <v>30996606.712640956</v>
      </c>
      <c r="G46" s="16">
        <v>35287947.929407835</v>
      </c>
      <c r="H46" s="16">
        <v>29018681.096787471</v>
      </c>
      <c r="I46" s="16">
        <v>40498639.898000002</v>
      </c>
      <c r="J46" s="16">
        <v>34913481.46100001</v>
      </c>
      <c r="K46" s="16">
        <v>32079572.677000005</v>
      </c>
      <c r="L46" s="16">
        <v>37835334.421000004</v>
      </c>
      <c r="M46" s="16">
        <v>30390039.392999995</v>
      </c>
      <c r="N46" s="16">
        <v>41438592.620999992</v>
      </c>
      <c r="O46" s="18">
        <f t="shared" si="4"/>
        <v>398502297.7876634</v>
      </c>
    </row>
    <row r="47" spans="1:16">
      <c r="B47" s="4" t="s">
        <v>20</v>
      </c>
      <c r="C47" s="16">
        <v>59876043.913321756</v>
      </c>
      <c r="D47" s="16">
        <v>48272311.470713615</v>
      </c>
      <c r="E47" s="16">
        <v>62480210.228557542</v>
      </c>
      <c r="F47" s="16">
        <v>54225292.115249082</v>
      </c>
      <c r="G47" s="16">
        <v>57050287.315885767</v>
      </c>
      <c r="H47" s="16">
        <v>48742222.288280994</v>
      </c>
      <c r="I47" s="16">
        <v>65068949.204999998</v>
      </c>
      <c r="J47" s="16">
        <v>59013670.059000008</v>
      </c>
      <c r="K47" s="16">
        <v>52769104.027000003</v>
      </c>
      <c r="L47" s="16">
        <v>61456712.279000007</v>
      </c>
      <c r="M47" s="16">
        <v>49024735.353</v>
      </c>
      <c r="N47" s="16">
        <v>73721724.787999988</v>
      </c>
      <c r="O47" s="18">
        <f t="shared" si="4"/>
        <v>691701263.04300892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121009.62983512878</v>
      </c>
      <c r="D49" s="16">
        <v>93949.250041007996</v>
      </c>
      <c r="E49" s="16">
        <v>117741.30000686646</v>
      </c>
      <c r="F49" s="16">
        <v>106079.6300535202</v>
      </c>
      <c r="G49" s="16">
        <v>107046.78000307083</v>
      </c>
      <c r="H49" s="16">
        <v>90086.48002243042</v>
      </c>
      <c r="I49" s="16">
        <v>119905.25</v>
      </c>
      <c r="J49" s="16">
        <v>116511.59999999999</v>
      </c>
      <c r="K49" s="16">
        <v>88573.45</v>
      </c>
      <c r="L49" s="16">
        <v>124550.75</v>
      </c>
      <c r="M49" s="16">
        <v>115372.1</v>
      </c>
      <c r="N49" s="16">
        <v>146567.33000000002</v>
      </c>
      <c r="O49" s="18">
        <f t="shared" si="4"/>
        <v>1347393.5499620247</v>
      </c>
    </row>
    <row r="50" spans="1:15">
      <c r="B50" s="4" t="s">
        <v>22</v>
      </c>
      <c r="C50" s="16">
        <v>118044.77990913391</v>
      </c>
      <c r="D50" s="16">
        <v>101699.07988262177</v>
      </c>
      <c r="E50" s="16">
        <v>113738.67991256714</v>
      </c>
      <c r="F50" s="16">
        <v>99608.49999332428</v>
      </c>
      <c r="G50" s="16">
        <v>103237.62998628616</v>
      </c>
      <c r="H50" s="16">
        <v>87890.080005645752</v>
      </c>
      <c r="I50" s="16">
        <v>118646.09999999999</v>
      </c>
      <c r="J50" s="16">
        <v>109391.39999999998</v>
      </c>
      <c r="K50" s="16">
        <v>93394.049999999988</v>
      </c>
      <c r="L50" s="16">
        <v>120171.65000000002</v>
      </c>
      <c r="M50" s="16">
        <v>109737.43</v>
      </c>
      <c r="N50" s="16">
        <v>143517.1</v>
      </c>
      <c r="O50" s="18">
        <f t="shared" si="4"/>
        <v>1319076.4796895792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>
        <v>25</v>
      </c>
      <c r="J52" s="16">
        <v>25</v>
      </c>
      <c r="K52" s="16">
        <v>25</v>
      </c>
      <c r="L52" s="16">
        <v>25</v>
      </c>
      <c r="M52" s="16">
        <v>25</v>
      </c>
      <c r="N52" s="16">
        <v>25</v>
      </c>
      <c r="O52" s="17">
        <f>AVERAGE(C52:N52)</f>
        <v>25</v>
      </c>
    </row>
    <row r="53" spans="1:15">
      <c r="B53" s="4" t="s">
        <v>17</v>
      </c>
      <c r="C53" s="16">
        <v>9374649.6452636719</v>
      </c>
      <c r="D53" s="16">
        <v>9883431.781411618</v>
      </c>
      <c r="E53" s="16">
        <v>8947298.5822267532</v>
      </c>
      <c r="F53" s="16">
        <v>11365350.503295898</v>
      </c>
      <c r="G53" s="16">
        <v>11315033.363372803</v>
      </c>
      <c r="H53" s="16">
        <v>12202520.317293212</v>
      </c>
      <c r="I53" s="16">
        <v>13549399.134</v>
      </c>
      <c r="J53" s="16">
        <v>14691110.162000002</v>
      </c>
      <c r="K53" s="16">
        <v>16164307.460999999</v>
      </c>
      <c r="L53" s="16">
        <v>15693286.376999998</v>
      </c>
      <c r="M53" s="16">
        <v>10484328.391000001</v>
      </c>
      <c r="N53" s="16">
        <v>9145609.2679999992</v>
      </c>
      <c r="O53" s="18">
        <f>SUM(C53:N53)</f>
        <v>142816324.98586395</v>
      </c>
    </row>
    <row r="54" spans="1:15">
      <c r="B54" s="4" t="s">
        <v>18</v>
      </c>
      <c r="C54" s="16">
        <v>10959850.986328125</v>
      </c>
      <c r="D54" s="16">
        <v>8916526.786315918</v>
      </c>
      <c r="E54" s="16">
        <v>7927790.1370849609</v>
      </c>
      <c r="F54" s="16">
        <v>6604115.2164306641</v>
      </c>
      <c r="G54" s="16">
        <v>5160595.8095169067</v>
      </c>
      <c r="H54" s="16">
        <v>5417842.83984375</v>
      </c>
      <c r="I54" s="16">
        <v>5859440.1609999994</v>
      </c>
      <c r="J54" s="16">
        <v>5908173.0260000005</v>
      </c>
      <c r="K54" s="16">
        <v>7328251.2880000006</v>
      </c>
      <c r="L54" s="16">
        <v>7217820.7259999998</v>
      </c>
      <c r="M54" s="16">
        <v>4747332.2659999998</v>
      </c>
      <c r="N54" s="16">
        <v>8657134.3990000021</v>
      </c>
      <c r="O54" s="18">
        <f t="shared" ref="O54:O59" si="5">SUM(C54:N54)</f>
        <v>84704873.641520336</v>
      </c>
    </row>
    <row r="55" spans="1:15">
      <c r="B55" s="4" t="s">
        <v>19</v>
      </c>
      <c r="C55" s="16">
        <v>23842035.514160156</v>
      </c>
      <c r="D55" s="16">
        <v>21069354.506103516</v>
      </c>
      <c r="E55" s="16">
        <v>18829518.150878906</v>
      </c>
      <c r="F55" s="16">
        <v>28188037.807617187</v>
      </c>
      <c r="G55" s="16">
        <v>27203251.87890625</v>
      </c>
      <c r="H55" s="16">
        <v>30612130.930084229</v>
      </c>
      <c r="I55" s="16">
        <v>36796383.565999992</v>
      </c>
      <c r="J55" s="16">
        <v>36950306.877999999</v>
      </c>
      <c r="K55" s="16">
        <v>44463836.943999998</v>
      </c>
      <c r="L55" s="16">
        <v>40280005.159000002</v>
      </c>
      <c r="M55" s="16">
        <v>29178360.572999999</v>
      </c>
      <c r="N55" s="16">
        <v>26032380.332000002</v>
      </c>
      <c r="O55" s="18">
        <f t="shared" si="5"/>
        <v>363445602.23975027</v>
      </c>
    </row>
    <row r="56" spans="1:15">
      <c r="B56" s="4" t="s">
        <v>20</v>
      </c>
      <c r="C56" s="16">
        <v>44176536.145751953</v>
      </c>
      <c r="D56" s="16">
        <v>39869313.073831052</v>
      </c>
      <c r="E56" s="16">
        <v>35704606.87019062</v>
      </c>
      <c r="F56" s="16">
        <v>46157503.52734375</v>
      </c>
      <c r="G56" s="16">
        <v>43678881.051795959</v>
      </c>
      <c r="H56" s="16">
        <v>48232494.08722119</v>
      </c>
      <c r="I56" s="16">
        <v>56205222.860999987</v>
      </c>
      <c r="J56" s="16">
        <v>57549590.066</v>
      </c>
      <c r="K56" s="16">
        <v>67956395.692999989</v>
      </c>
      <c r="L56" s="16">
        <v>63191112.262000002</v>
      </c>
      <c r="M56" s="16">
        <v>44410021.230000004</v>
      </c>
      <c r="N56" s="16">
        <v>43835123.999000005</v>
      </c>
      <c r="O56" s="18">
        <f t="shared" si="5"/>
        <v>590966800.86713445</v>
      </c>
    </row>
    <row r="57" spans="1:15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155109.18999099731</v>
      </c>
      <c r="D58" s="16">
        <v>164587.4100112915</v>
      </c>
      <c r="E58" s="16">
        <v>141622.65002441406</v>
      </c>
      <c r="F58" s="16">
        <v>150845.31999588013</v>
      </c>
      <c r="G58" s="16">
        <v>202172.20001220703</v>
      </c>
      <c r="H58" s="16">
        <v>163599.87998199463</v>
      </c>
      <c r="I58" s="16">
        <v>178235.49</v>
      </c>
      <c r="J58" s="16">
        <v>156601.54</v>
      </c>
      <c r="K58" s="16">
        <v>200883.05</v>
      </c>
      <c r="L58" s="16">
        <v>191271.63</v>
      </c>
      <c r="M58" s="16">
        <v>188021.27000000002</v>
      </c>
      <c r="N58" s="16">
        <v>129118.31</v>
      </c>
      <c r="O58" s="18">
        <f t="shared" si="5"/>
        <v>2022067.9400167847</v>
      </c>
    </row>
    <row r="59" spans="1:15">
      <c r="B59" s="4" t="s">
        <v>22</v>
      </c>
      <c r="C59" s="16">
        <v>143611.98999023437</v>
      </c>
      <c r="D59" s="16">
        <v>156139.38997650146</v>
      </c>
      <c r="E59" s="16">
        <v>162177.98003005981</v>
      </c>
      <c r="F59" s="16">
        <v>132453.31994628906</v>
      </c>
      <c r="G59" s="16">
        <v>189368.84997558594</v>
      </c>
      <c r="H59" s="16">
        <v>139736.56005859375</v>
      </c>
      <c r="I59" s="16">
        <v>176748.77000000002</v>
      </c>
      <c r="J59" s="16">
        <v>150164.02000000002</v>
      </c>
      <c r="K59" s="16">
        <v>176361.47</v>
      </c>
      <c r="L59" s="16">
        <v>175585.18</v>
      </c>
      <c r="M59" s="16">
        <v>176938.82</v>
      </c>
      <c r="N59" s="16">
        <v>141291.54999999999</v>
      </c>
      <c r="O59" s="18">
        <f t="shared" si="5"/>
        <v>1920577.8999772645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402</v>
      </c>
      <c r="D62" s="24">
        <f>+D52+D43+D34+D25+D16+D7</f>
        <v>403</v>
      </c>
      <c r="E62" s="24">
        <f>+E52+E43+E34+E25+E16+E7</f>
        <v>410</v>
      </c>
      <c r="F62" s="16">
        <f t="shared" ref="F62:L62" si="6">+F52+F43+F34+F25+F16+F7</f>
        <v>410</v>
      </c>
      <c r="G62" s="16">
        <f>+G52+G43+G34+G25+G16+G7</f>
        <v>411</v>
      </c>
      <c r="H62" s="16">
        <f t="shared" si="6"/>
        <v>412</v>
      </c>
      <c r="I62" s="16">
        <f t="shared" si="6"/>
        <v>414</v>
      </c>
      <c r="J62" s="16">
        <f t="shared" si="6"/>
        <v>413</v>
      </c>
      <c r="K62" s="16">
        <f t="shared" si="6"/>
        <v>413</v>
      </c>
      <c r="L62" s="16">
        <f t="shared" si="6"/>
        <v>412</v>
      </c>
      <c r="M62" s="16">
        <f>+M52+M43+M34+M25+M16+M7</f>
        <v>410</v>
      </c>
      <c r="N62" s="16">
        <f>+N52+N43+N34+N25+N16+N7</f>
        <v>413</v>
      </c>
      <c r="O62" s="25">
        <f>AVERAGE(C62:N62)</f>
        <v>410.25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 t="shared" ref="C64:M67" si="7">+C53+C44+C35+C26+C17+C8</f>
        <v>52279346.436525017</v>
      </c>
      <c r="D64" s="27">
        <f t="shared" si="7"/>
        <v>51150475.132338971</v>
      </c>
      <c r="E64" s="27">
        <f t="shared" si="7"/>
        <v>55343559.088306606</v>
      </c>
      <c r="F64" s="16">
        <f>+F53+F44+F35+F26+F17+F8</f>
        <v>55811338.295509353</v>
      </c>
      <c r="G64" s="16">
        <f>+G53+G44+G35+G26+G17+G8</f>
        <v>56720780.51342614</v>
      </c>
      <c r="H64" s="16">
        <f t="shared" si="7"/>
        <v>59262566.444497168</v>
      </c>
      <c r="I64" s="16">
        <f t="shared" si="7"/>
        <v>64190381.875</v>
      </c>
      <c r="J64" s="16">
        <f t="shared" si="7"/>
        <v>68718702.707000002</v>
      </c>
      <c r="K64" s="16">
        <f t="shared" si="7"/>
        <v>64494770.114</v>
      </c>
      <c r="L64" s="16">
        <f t="shared" si="7"/>
        <v>65074565.984999999</v>
      </c>
      <c r="M64" s="16">
        <f>+M53+M44+M35+M26+M17+M8</f>
        <v>49965112.651999988</v>
      </c>
      <c r="N64" s="16">
        <f t="shared" ref="N64:N67" si="8">+N53+N44+N35+N26+N17+N8</f>
        <v>58227100.474999994</v>
      </c>
      <c r="O64" s="28">
        <f>SUM(C64:N64)</f>
        <v>701238699.71860325</v>
      </c>
    </row>
    <row r="65" spans="1:15">
      <c r="A65" s="26"/>
      <c r="B65" s="12" t="s">
        <v>18</v>
      </c>
      <c r="C65" s="27">
        <f t="shared" si="7"/>
        <v>50336912.129674032</v>
      </c>
      <c r="D65" s="27">
        <f t="shared" si="7"/>
        <v>43992890.115791708</v>
      </c>
      <c r="E65" s="27">
        <f t="shared" si="7"/>
        <v>46073329.567972407</v>
      </c>
      <c r="F65" s="16">
        <f t="shared" si="7"/>
        <v>35005640.440454483</v>
      </c>
      <c r="G65" s="16">
        <f>+G54+G45+G36+G27+G18+G9</f>
        <v>26200789.953240536</v>
      </c>
      <c r="H65" s="16">
        <f t="shared" si="7"/>
        <v>26818643.122040264</v>
      </c>
      <c r="I65" s="16">
        <f t="shared" si="7"/>
        <v>29685782.467</v>
      </c>
      <c r="J65" s="16">
        <f t="shared" si="7"/>
        <v>31325430.524000004</v>
      </c>
      <c r="K65" s="16">
        <f t="shared" si="7"/>
        <v>30301184.813999996</v>
      </c>
      <c r="L65" s="16">
        <f t="shared" si="7"/>
        <v>30553601.104000002</v>
      </c>
      <c r="M65" s="16">
        <f t="shared" si="7"/>
        <v>23109973.872000001</v>
      </c>
      <c r="N65" s="16">
        <f t="shared" si="8"/>
        <v>42277459.056000009</v>
      </c>
      <c r="O65" s="28">
        <f t="shared" ref="O65:O70" si="9">SUM(C65:N65)</f>
        <v>415681637.16617346</v>
      </c>
    </row>
    <row r="66" spans="1:15">
      <c r="A66" s="26"/>
      <c r="B66" s="12" t="s">
        <v>19</v>
      </c>
      <c r="C66" s="27">
        <f t="shared" si="7"/>
        <v>103077850.22294667</v>
      </c>
      <c r="D66" s="27">
        <f t="shared" si="7"/>
        <v>91322584.340450853</v>
      </c>
      <c r="E66" s="27">
        <f t="shared" si="7"/>
        <v>96484077.874659091</v>
      </c>
      <c r="F66" s="16">
        <f t="shared" si="7"/>
        <v>113120143.7363348</v>
      </c>
      <c r="G66" s="16">
        <f>+G55+G46+G37+G28+G19+G10</f>
        <v>119663386.47207141</v>
      </c>
      <c r="H66" s="16">
        <f t="shared" si="7"/>
        <v>119407952.6079569</v>
      </c>
      <c r="I66" s="16">
        <f t="shared" si="7"/>
        <v>142276939.70199996</v>
      </c>
      <c r="J66" s="16">
        <f t="shared" si="7"/>
        <v>138731463.93600002</v>
      </c>
      <c r="K66" s="16">
        <f t="shared" si="7"/>
        <v>141693846.47600001</v>
      </c>
      <c r="L66" s="16">
        <f t="shared" si="7"/>
        <v>140094829.155</v>
      </c>
      <c r="M66" s="16">
        <f t="shared" si="7"/>
        <v>111072972.65199997</v>
      </c>
      <c r="N66" s="16">
        <f t="shared" si="8"/>
        <v>123332554.44299997</v>
      </c>
      <c r="O66" s="28">
        <f t="shared" si="9"/>
        <v>1440278601.6184196</v>
      </c>
    </row>
    <row r="67" spans="1:15">
      <c r="A67" s="26"/>
      <c r="B67" s="12" t="s">
        <v>20</v>
      </c>
      <c r="C67" s="27">
        <f t="shared" si="7"/>
        <v>205694108.78914574</v>
      </c>
      <c r="D67" s="27">
        <f t="shared" si="7"/>
        <v>186465949.58858153</v>
      </c>
      <c r="E67" s="27">
        <f t="shared" si="7"/>
        <v>197900966.53093809</v>
      </c>
      <c r="F67" s="16">
        <f t="shared" si="7"/>
        <v>203937122.47229865</v>
      </c>
      <c r="G67" s="16">
        <f>+G56+G47+G38+G29+G20+G11</f>
        <v>202584956.93873811</v>
      </c>
      <c r="H67" s="16">
        <f t="shared" si="7"/>
        <v>205489162.17449433</v>
      </c>
      <c r="I67" s="16">
        <f t="shared" si="7"/>
        <v>236153104.04399994</v>
      </c>
      <c r="J67" s="16">
        <f t="shared" si="7"/>
        <v>238775597.167</v>
      </c>
      <c r="K67" s="16">
        <f t="shared" si="7"/>
        <v>236489801.40399998</v>
      </c>
      <c r="L67" s="16">
        <f t="shared" si="7"/>
        <v>235722996.24400002</v>
      </c>
      <c r="M67" s="16">
        <f t="shared" si="7"/>
        <v>184148059.176</v>
      </c>
      <c r="N67" s="16">
        <f t="shared" si="8"/>
        <v>223837113.97400001</v>
      </c>
      <c r="O67" s="28">
        <f t="shared" si="9"/>
        <v>2557198938.5031967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10">+C58+C49+C40+C31+C22+C13</f>
        <v>498769.82979953295</v>
      </c>
      <c r="D69" s="27">
        <f t="shared" si="10"/>
        <v>460684.17010390759</v>
      </c>
      <c r="E69" s="27">
        <f t="shared" si="10"/>
        <v>483892.34033000469</v>
      </c>
      <c r="F69" s="16">
        <f>+F59+F49+F40+F31+F22+F13</f>
        <v>463562.01970613003</v>
      </c>
      <c r="G69" s="16">
        <f>+G58+G49+G40+G31+G22+G13</f>
        <v>545281.70960223675</v>
      </c>
      <c r="H69" s="16">
        <f t="shared" si="10"/>
        <v>489579.42026025057</v>
      </c>
      <c r="I69" s="16">
        <f t="shared" si="10"/>
        <v>564728.34</v>
      </c>
      <c r="J69" s="16">
        <f t="shared" si="10"/>
        <v>539996.77</v>
      </c>
      <c r="K69" s="16">
        <f t="shared" si="10"/>
        <v>542445.19999999995</v>
      </c>
      <c r="L69" s="16">
        <f t="shared" si="10"/>
        <v>582341.12</v>
      </c>
      <c r="M69" s="16">
        <f t="shared" si="10"/>
        <v>518132.23999999987</v>
      </c>
      <c r="N69" s="16">
        <f t="shared" si="10"/>
        <v>509435</v>
      </c>
      <c r="O69" s="28">
        <f t="shared" si="9"/>
        <v>6198848.1598020624</v>
      </c>
    </row>
    <row r="70" spans="1:15">
      <c r="A70" s="29"/>
      <c r="B70" s="30" t="s">
        <v>22</v>
      </c>
      <c r="C70" s="20">
        <f t="shared" si="10"/>
        <v>480370.15041530138</v>
      </c>
      <c r="D70" s="20">
        <f t="shared" si="10"/>
        <v>459433.26949489117</v>
      </c>
      <c r="E70" s="20">
        <f t="shared" si="10"/>
        <v>496208.01068484789</v>
      </c>
      <c r="F70" s="20">
        <f t="shared" si="10"/>
        <v>452447.31020104885</v>
      </c>
      <c r="G70" s="20">
        <f>+G59+G50+G41+G32+G23+G14</f>
        <v>524500.07010257244</v>
      </c>
      <c r="H70" s="20">
        <f t="shared" si="10"/>
        <v>461194.8201026321</v>
      </c>
      <c r="I70" s="20">
        <f t="shared" si="10"/>
        <v>561575.1</v>
      </c>
      <c r="J70" s="20">
        <f t="shared" si="10"/>
        <v>526007.04999999993</v>
      </c>
      <c r="K70" s="20">
        <f t="shared" si="10"/>
        <v>522362.12000000005</v>
      </c>
      <c r="L70" s="20">
        <f t="shared" si="10"/>
        <v>559752.59000000008</v>
      </c>
      <c r="M70" s="20">
        <f t="shared" si="10"/>
        <v>496359.79</v>
      </c>
      <c r="N70" s="20">
        <f t="shared" si="10"/>
        <v>515032.67</v>
      </c>
      <c r="O70" s="31">
        <f t="shared" si="9"/>
        <v>6055242.951001293</v>
      </c>
    </row>
    <row r="73" spans="1:15">
      <c r="A73" s="7" t="s">
        <v>29</v>
      </c>
    </row>
    <row r="77" spans="1:15">
      <c r="A77" s="7" t="s">
        <v>34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Normal="100" workbookViewId="0">
      <selection sqref="A1:O77"/>
    </sheetView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16</v>
      </c>
      <c r="D7" s="16">
        <v>14</v>
      </c>
      <c r="E7" s="16">
        <v>16</v>
      </c>
      <c r="F7" s="16">
        <v>16</v>
      </c>
      <c r="G7" s="16">
        <v>16</v>
      </c>
      <c r="H7" s="16">
        <v>15</v>
      </c>
      <c r="I7" s="16">
        <v>16</v>
      </c>
      <c r="J7" s="16">
        <v>16</v>
      </c>
      <c r="K7" s="16">
        <v>16</v>
      </c>
      <c r="L7" s="16">
        <v>16</v>
      </c>
      <c r="M7" s="16">
        <v>11</v>
      </c>
      <c r="N7" s="16">
        <v>16</v>
      </c>
      <c r="O7" s="17">
        <f>AVERAGE(C7:N7)</f>
        <v>15.333333333333334</v>
      </c>
    </row>
    <row r="8" spans="1:15">
      <c r="A8" s="7"/>
      <c r="B8" s="4" t="s">
        <v>17</v>
      </c>
      <c r="C8" s="16">
        <v>574848.61529541016</v>
      </c>
      <c r="D8" s="16">
        <v>468653.93276977539</v>
      </c>
      <c r="E8" s="16">
        <v>458642.7180480957</v>
      </c>
      <c r="F8" s="16">
        <v>421303.99578857422</v>
      </c>
      <c r="G8" s="16">
        <v>440862.68240356445</v>
      </c>
      <c r="H8" s="16">
        <v>473887.28942871094</v>
      </c>
      <c r="I8" s="16">
        <v>487949.83999999997</v>
      </c>
      <c r="J8" s="16">
        <v>494673.86</v>
      </c>
      <c r="K8" s="16">
        <v>413031.99999999994</v>
      </c>
      <c r="L8" s="16">
        <v>555490.15999999992</v>
      </c>
      <c r="M8" s="16">
        <v>327087.18</v>
      </c>
      <c r="N8" s="16">
        <v>569795.67999999993</v>
      </c>
      <c r="O8" s="18">
        <f>SUM(C8:N8)</f>
        <v>5686227.9537341297</v>
      </c>
    </row>
    <row r="9" spans="1:15">
      <c r="A9" s="7"/>
      <c r="B9" s="4" t="s">
        <v>18</v>
      </c>
      <c r="C9" s="16">
        <v>528511.77603149414</v>
      </c>
      <c r="D9" s="16">
        <v>409552.10882568359</v>
      </c>
      <c r="E9" s="16">
        <v>384833.53829956055</v>
      </c>
      <c r="F9" s="16">
        <v>293467.31619262695</v>
      </c>
      <c r="G9" s="16">
        <v>211372.85781478882</v>
      </c>
      <c r="H9" s="16">
        <v>224675.48942184448</v>
      </c>
      <c r="I9" s="16">
        <v>249254.09999999998</v>
      </c>
      <c r="J9" s="16">
        <v>267615.90999999997</v>
      </c>
      <c r="K9" s="16">
        <v>205609.81999999998</v>
      </c>
      <c r="L9" s="16">
        <v>286931.09999999998</v>
      </c>
      <c r="M9" s="16">
        <v>142509.42000000001</v>
      </c>
      <c r="N9" s="16">
        <v>347490.18000000005</v>
      </c>
      <c r="O9" s="18">
        <f t="shared" ref="O9:O11" si="0">SUM(C9:N9)</f>
        <v>3551823.6165859988</v>
      </c>
    </row>
    <row r="10" spans="1:15">
      <c r="A10" s="7"/>
      <c r="B10" s="4" t="s">
        <v>19</v>
      </c>
      <c r="C10" s="16">
        <v>1037532.7032470703</v>
      </c>
      <c r="D10" s="16">
        <v>819489.97961425781</v>
      </c>
      <c r="E10" s="16">
        <v>735336.61907958984</v>
      </c>
      <c r="F10" s="16">
        <v>714059.01422119141</v>
      </c>
      <c r="G10" s="16">
        <v>799411.06713867188</v>
      </c>
      <c r="H10" s="16">
        <v>868160.58657836914</v>
      </c>
      <c r="I10" s="16">
        <v>911767.75999999978</v>
      </c>
      <c r="J10" s="16">
        <v>906357.94</v>
      </c>
      <c r="K10" s="16">
        <v>811568.46000000008</v>
      </c>
      <c r="L10" s="16">
        <v>1082366.52</v>
      </c>
      <c r="M10" s="16">
        <v>530855.84000000008</v>
      </c>
      <c r="N10" s="16">
        <v>1036402.6400000001</v>
      </c>
      <c r="O10" s="18">
        <f t="shared" si="0"/>
        <v>10253309.129879151</v>
      </c>
    </row>
    <row r="11" spans="1:15">
      <c r="A11" s="7"/>
      <c r="B11" s="4" t="s">
        <v>20</v>
      </c>
      <c r="C11" s="16">
        <v>2140893.0945739746</v>
      </c>
      <c r="D11" s="16">
        <v>1697696.0212097168</v>
      </c>
      <c r="E11" s="16">
        <v>1578812.8754272461</v>
      </c>
      <c r="F11" s="16">
        <v>1428830.3262023926</v>
      </c>
      <c r="G11" s="16">
        <v>1451646.6073570251</v>
      </c>
      <c r="H11" s="16">
        <v>1566723.3654289246</v>
      </c>
      <c r="I11" s="16">
        <v>1648971.6999999997</v>
      </c>
      <c r="J11" s="16">
        <v>1668647.71</v>
      </c>
      <c r="K11" s="16">
        <v>1430210.28</v>
      </c>
      <c r="L11" s="16">
        <v>1924787.7799999998</v>
      </c>
      <c r="M11" s="16">
        <v>1000452.4400000001</v>
      </c>
      <c r="N11" s="16">
        <v>1953688.5</v>
      </c>
      <c r="O11" s="18">
        <f t="shared" si="0"/>
        <v>19491360.70019928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6292.8300188779831</v>
      </c>
      <c r="D13" s="16">
        <v>5082.6599901914597</v>
      </c>
      <c r="E13" s="16">
        <v>4958.0700434446335</v>
      </c>
      <c r="F13" s="16">
        <v>4286.2900103330621</v>
      </c>
      <c r="G13" s="16">
        <v>4537.6000269651413</v>
      </c>
      <c r="H13" s="16">
        <v>4155.8700188994417</v>
      </c>
      <c r="I13" s="16">
        <v>4724.96</v>
      </c>
      <c r="J13" s="16">
        <v>4474.6400000000003</v>
      </c>
      <c r="K13" s="16">
        <v>4126.51</v>
      </c>
      <c r="L13" s="16">
        <v>5209.18</v>
      </c>
      <c r="M13" s="16">
        <v>3342.63</v>
      </c>
      <c r="N13" s="16">
        <v>6618.18</v>
      </c>
      <c r="O13" s="18">
        <f>SUM(C13:N13)</f>
        <v>57809.420108711718</v>
      </c>
    </row>
    <row r="14" spans="1:15">
      <c r="A14" s="7"/>
      <c r="B14" s="4" t="s">
        <v>22</v>
      </c>
      <c r="C14" s="16">
        <v>6357.7900561094302</v>
      </c>
      <c r="D14" s="16">
        <v>4980.4400347471237</v>
      </c>
      <c r="E14" s="16">
        <v>4655.8100298643121</v>
      </c>
      <c r="F14" s="16">
        <v>4049.5100001096744</v>
      </c>
      <c r="G14" s="16">
        <v>4443.2500056028384</v>
      </c>
      <c r="H14" s="16">
        <v>4076.8799807429318</v>
      </c>
      <c r="I14" s="16">
        <v>4674.8100000000004</v>
      </c>
      <c r="J14" s="16">
        <v>4487.26</v>
      </c>
      <c r="K14" s="16">
        <v>4250.17</v>
      </c>
      <c r="L14" s="16">
        <v>5201.46</v>
      </c>
      <c r="M14" s="16">
        <v>2847.8099999999995</v>
      </c>
      <c r="N14" s="16">
        <v>5528.66</v>
      </c>
      <c r="O14" s="18">
        <f>SUM(C14:N14)</f>
        <v>55553.850107176302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15</v>
      </c>
      <c r="D16" s="16">
        <v>13</v>
      </c>
      <c r="E16" s="16">
        <v>15</v>
      </c>
      <c r="F16" s="16">
        <v>14</v>
      </c>
      <c r="G16" s="16">
        <v>15</v>
      </c>
      <c r="H16" s="16">
        <v>14</v>
      </c>
      <c r="I16" s="16">
        <v>18</v>
      </c>
      <c r="J16" s="16">
        <v>18</v>
      </c>
      <c r="K16" s="16">
        <v>18</v>
      </c>
      <c r="L16" s="16">
        <v>19</v>
      </c>
      <c r="M16" s="16">
        <v>18</v>
      </c>
      <c r="N16" s="16">
        <v>18</v>
      </c>
      <c r="O16" s="17">
        <f>AVERAGE(C16:N16)</f>
        <v>16.25</v>
      </c>
    </row>
    <row r="17" spans="1:15">
      <c r="A17" s="7"/>
      <c r="B17" s="4" t="s">
        <v>17</v>
      </c>
      <c r="C17" s="16">
        <v>589900.1640625</v>
      </c>
      <c r="D17" s="16">
        <v>584657.6630859375</v>
      </c>
      <c r="E17" s="16">
        <v>654316.05059814453</v>
      </c>
      <c r="F17" s="16">
        <v>522549.42304687575</v>
      </c>
      <c r="G17" s="16">
        <v>672604.1474609375</v>
      </c>
      <c r="H17" s="16">
        <v>604082.50390625</v>
      </c>
      <c r="I17" s="16">
        <v>669462.46100000001</v>
      </c>
      <c r="J17" s="16">
        <v>729185.97700000007</v>
      </c>
      <c r="K17" s="16">
        <v>579137.94699999993</v>
      </c>
      <c r="L17" s="16">
        <v>712280.82499999995</v>
      </c>
      <c r="M17" s="16">
        <v>612211.48300000001</v>
      </c>
      <c r="N17" s="16">
        <v>673099.58100000012</v>
      </c>
      <c r="O17" s="18">
        <f>SUM(C17:N17)</f>
        <v>7603488.2261606455</v>
      </c>
    </row>
    <row r="18" spans="1:15">
      <c r="A18" s="7"/>
      <c r="B18" s="4" t="s">
        <v>18</v>
      </c>
      <c r="C18" s="16">
        <v>499719.958984375</v>
      </c>
      <c r="D18" s="16">
        <v>486303.7353515625</v>
      </c>
      <c r="E18" s="16">
        <v>520215.4443359375</v>
      </c>
      <c r="F18" s="16">
        <v>333885.6630859375</v>
      </c>
      <c r="G18" s="16">
        <v>346507.171875</v>
      </c>
      <c r="H18" s="16">
        <v>311006.5869140625</v>
      </c>
      <c r="I18" s="16">
        <v>351919.96299999999</v>
      </c>
      <c r="J18" s="16">
        <v>372230.73</v>
      </c>
      <c r="K18" s="16">
        <v>290236.79800000001</v>
      </c>
      <c r="L18" s="16">
        <v>353276.74400000006</v>
      </c>
      <c r="M18" s="16">
        <v>299510.30499999999</v>
      </c>
      <c r="N18" s="16">
        <v>394669.38900000002</v>
      </c>
      <c r="O18" s="18">
        <f t="shared" ref="O18:O23" si="1">SUM(C18:N18)</f>
        <v>4559482.4895468755</v>
      </c>
    </row>
    <row r="19" spans="1:15">
      <c r="A19" s="7"/>
      <c r="B19" s="4" t="s">
        <v>19</v>
      </c>
      <c r="C19" s="16">
        <v>866619.310546875</v>
      </c>
      <c r="D19" s="16">
        <v>812905.0546875</v>
      </c>
      <c r="E19" s="16">
        <v>914928.84295654297</v>
      </c>
      <c r="F19" s="16">
        <v>729645.26093750075</v>
      </c>
      <c r="G19" s="16">
        <v>1112148.2890625</v>
      </c>
      <c r="H19" s="16">
        <v>876848.068359375</v>
      </c>
      <c r="I19" s="16">
        <v>1016104.427</v>
      </c>
      <c r="J19" s="16">
        <v>1087552.1660000002</v>
      </c>
      <c r="K19" s="16">
        <v>884810.12899999996</v>
      </c>
      <c r="L19" s="16">
        <v>1078189.581</v>
      </c>
      <c r="M19" s="16">
        <v>924833.17</v>
      </c>
      <c r="N19" s="16">
        <v>1061824.9789999998</v>
      </c>
      <c r="O19" s="18">
        <f t="shared" si="1"/>
        <v>11366409.278550293</v>
      </c>
    </row>
    <row r="20" spans="1:15">
      <c r="A20" s="7"/>
      <c r="B20" s="4" t="s">
        <v>20</v>
      </c>
      <c r="C20" s="16">
        <v>1956239.43359375</v>
      </c>
      <c r="D20" s="16">
        <v>1883866.453125</v>
      </c>
      <c r="E20" s="16">
        <v>2089460.337890625</v>
      </c>
      <c r="F20" s="16">
        <v>1586080.347070314</v>
      </c>
      <c r="G20" s="16">
        <v>2131259.6083984375</v>
      </c>
      <c r="H20" s="16">
        <v>1791937.1591796875</v>
      </c>
      <c r="I20" s="16">
        <v>2037486.851</v>
      </c>
      <c r="J20" s="16">
        <v>2188968.8730000001</v>
      </c>
      <c r="K20" s="16">
        <v>1754184.8739999998</v>
      </c>
      <c r="L20" s="16">
        <v>2143747.1500000004</v>
      </c>
      <c r="M20" s="16">
        <v>1836554.9580000001</v>
      </c>
      <c r="N20" s="16">
        <v>2129593.949</v>
      </c>
      <c r="O20" s="18">
        <f t="shared" si="1"/>
        <v>23529379.994257811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5939.2799987792969</v>
      </c>
      <c r="D22" s="16">
        <v>5480.5799331665057</v>
      </c>
      <c r="E22" s="16">
        <v>6493.2000579833984</v>
      </c>
      <c r="F22" s="16">
        <v>5391.6799926757803</v>
      </c>
      <c r="G22" s="16">
        <v>6899.7299957275391</v>
      </c>
      <c r="H22" s="16">
        <v>5878.7299957275409</v>
      </c>
      <c r="I22" s="16">
        <v>6928.05</v>
      </c>
      <c r="J22" s="16">
        <v>7058.21</v>
      </c>
      <c r="K22" s="16">
        <v>5918.78</v>
      </c>
      <c r="L22" s="16">
        <v>7487.5300000000007</v>
      </c>
      <c r="M22" s="16">
        <v>6356.6000000000013</v>
      </c>
      <c r="N22" s="16">
        <v>6239.4000000000005</v>
      </c>
      <c r="O22" s="18">
        <f t="shared" si="1"/>
        <v>76071.769974060051</v>
      </c>
    </row>
    <row r="23" spans="1:15">
      <c r="A23" s="7"/>
      <c r="B23" s="4" t="s">
        <v>22</v>
      </c>
      <c r="C23" s="16">
        <v>5705.1300354003924</v>
      </c>
      <c r="D23" s="16">
        <v>5409.7799530029297</v>
      </c>
      <c r="E23" s="16">
        <v>5531.9499969482422</v>
      </c>
      <c r="F23" s="16">
        <v>4918.7499923706055</v>
      </c>
      <c r="G23" s="16">
        <v>6539.7799911499023</v>
      </c>
      <c r="H23" s="16">
        <v>5767.6999206542987</v>
      </c>
      <c r="I23" s="16">
        <v>6625.16</v>
      </c>
      <c r="J23" s="16">
        <v>6961.98</v>
      </c>
      <c r="K23" s="16">
        <v>5718.6499999999987</v>
      </c>
      <c r="L23" s="16">
        <v>7000.880000000001</v>
      </c>
      <c r="M23" s="16">
        <v>5812.9499999999989</v>
      </c>
      <c r="N23" s="16">
        <v>6841.9</v>
      </c>
      <c r="O23" s="18">
        <f t="shared" si="1"/>
        <v>72834.609889526357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34">
        <f>AVERAGE(C25:N25)</f>
        <v>0.5</v>
      </c>
    </row>
    <row r="26" spans="1:15">
      <c r="A26" s="7"/>
      <c r="B26" s="4" t="s">
        <v>17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154898.26500000001</v>
      </c>
      <c r="J26" s="16">
        <v>174020.64</v>
      </c>
      <c r="K26" s="16">
        <v>165516.875</v>
      </c>
      <c r="L26" s="16">
        <v>135690.56099999999</v>
      </c>
      <c r="M26" s="16">
        <v>116887.095</v>
      </c>
      <c r="N26" s="16">
        <v>120370.32</v>
      </c>
      <c r="O26" s="16">
        <f>SUM(C26:N26)</f>
        <v>867383.75600000005</v>
      </c>
    </row>
    <row r="27" spans="1:15">
      <c r="A27" s="7"/>
      <c r="B27" s="4" t="s">
        <v>18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70458.404999999999</v>
      </c>
      <c r="J27" s="16">
        <v>78370.78</v>
      </c>
      <c r="K27" s="16">
        <v>76427.7</v>
      </c>
      <c r="L27" s="16">
        <v>64947.53</v>
      </c>
      <c r="M27" s="16">
        <v>52643.67</v>
      </c>
      <c r="N27" s="16">
        <v>77732.433999999994</v>
      </c>
      <c r="O27" s="16">
        <f t="shared" ref="O27:O32" si="2">SUM(C27:N27)</f>
        <v>420580.51900000003</v>
      </c>
    </row>
    <row r="28" spans="1:15">
      <c r="A28" s="7"/>
      <c r="B28" s="4" t="s">
        <v>19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322554.96500000003</v>
      </c>
      <c r="J28" s="16">
        <v>335305.45</v>
      </c>
      <c r="K28" s="16">
        <v>354346.65500000003</v>
      </c>
      <c r="L28" s="16">
        <v>281112.22200000001</v>
      </c>
      <c r="M28" s="16">
        <v>232364.21599999999</v>
      </c>
      <c r="N28" s="16">
        <v>244856.125</v>
      </c>
      <c r="O28" s="16">
        <f t="shared" si="2"/>
        <v>1770539.6330000001</v>
      </c>
    </row>
    <row r="29" spans="1:15">
      <c r="A29" s="7"/>
      <c r="B29" s="4" t="s">
        <v>20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547911.63500000001</v>
      </c>
      <c r="J29" s="16">
        <v>587696.87</v>
      </c>
      <c r="K29" s="16">
        <v>596291.23</v>
      </c>
      <c r="L29" s="16">
        <v>481750.31299999997</v>
      </c>
      <c r="M29" s="16">
        <v>401894.98100000003</v>
      </c>
      <c r="N29" s="16">
        <v>442958.87900000002</v>
      </c>
      <c r="O29" s="16">
        <f t="shared" si="2"/>
        <v>3058503.9080000003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989.2</v>
      </c>
      <c r="J31" s="16">
        <v>1066</v>
      </c>
      <c r="K31" s="16">
        <v>2039.8</v>
      </c>
      <c r="L31" s="16">
        <v>975.2</v>
      </c>
      <c r="M31" s="16">
        <v>790.4</v>
      </c>
      <c r="N31" s="16">
        <v>756</v>
      </c>
      <c r="O31" s="16">
        <f t="shared" si="2"/>
        <v>6616.5999999999995</v>
      </c>
    </row>
    <row r="32" spans="1:15">
      <c r="A32" s="7"/>
      <c r="B32" s="4" t="s">
        <v>22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972</v>
      </c>
      <c r="J32" s="16">
        <v>1033</v>
      </c>
      <c r="K32" s="16">
        <v>1999.4</v>
      </c>
      <c r="L32" s="16">
        <v>955.2</v>
      </c>
      <c r="M32" s="16">
        <v>751.8</v>
      </c>
      <c r="N32" s="16">
        <v>739</v>
      </c>
      <c r="O32" s="16">
        <f t="shared" si="2"/>
        <v>6450.4000000000005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2</v>
      </c>
      <c r="D34" s="16">
        <v>2</v>
      </c>
      <c r="E34" s="16">
        <v>2</v>
      </c>
      <c r="F34" s="16">
        <v>2</v>
      </c>
      <c r="G34" s="16">
        <v>2</v>
      </c>
      <c r="H34" s="16">
        <v>2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7">
        <f>AVERAGE(C34:N34)</f>
        <v>1.5</v>
      </c>
    </row>
    <row r="35" spans="1:15">
      <c r="A35" s="7"/>
      <c r="B35" s="4" t="s">
        <v>17</v>
      </c>
      <c r="C35" s="16">
        <v>45495</v>
      </c>
      <c r="D35" s="16">
        <v>3807.0999755859402</v>
      </c>
      <c r="E35" s="16">
        <v>1469.80004882813</v>
      </c>
      <c r="F35" s="16">
        <v>5311.6999511718805</v>
      </c>
      <c r="G35" s="16">
        <v>89452.296875</v>
      </c>
      <c r="H35" s="8">
        <v>88225.3984375</v>
      </c>
      <c r="I35" s="16">
        <v>83302.3</v>
      </c>
      <c r="J35" s="16">
        <v>81265.5</v>
      </c>
      <c r="K35" s="16">
        <v>94140</v>
      </c>
      <c r="L35" s="16">
        <v>73569.899999999994</v>
      </c>
      <c r="M35" s="16">
        <v>81632.800000000003</v>
      </c>
      <c r="N35" s="16">
        <v>73406.3</v>
      </c>
      <c r="O35" s="18">
        <f>SUM(C35:N35)</f>
        <v>721078.09528808598</v>
      </c>
    </row>
    <row r="36" spans="1:15">
      <c r="A36" s="7"/>
      <c r="B36" s="4" t="s">
        <v>18</v>
      </c>
      <c r="C36" s="16">
        <v>39924.1015625</v>
      </c>
      <c r="D36" s="16">
        <v>4415.0999755859402</v>
      </c>
      <c r="E36" s="16">
        <v>1200.59997558594</v>
      </c>
      <c r="F36" s="16">
        <v>2455.0999755859402</v>
      </c>
      <c r="G36" s="16">
        <v>51733.19921875</v>
      </c>
      <c r="H36" s="8">
        <v>65550.6015625</v>
      </c>
      <c r="I36" s="16">
        <v>59316.3</v>
      </c>
      <c r="J36" s="16">
        <v>58551.3</v>
      </c>
      <c r="K36" s="16">
        <v>69789.600000000006</v>
      </c>
      <c r="L36" s="16">
        <v>53065.8</v>
      </c>
      <c r="M36" s="16">
        <v>62634.6</v>
      </c>
      <c r="N36" s="16">
        <v>55949.5</v>
      </c>
      <c r="O36" s="18">
        <f t="shared" ref="O36:O41" si="3">SUM(C36:N36)</f>
        <v>524585.80227050767</v>
      </c>
    </row>
    <row r="37" spans="1:15">
      <c r="A37" s="7"/>
      <c r="B37" s="4" t="s">
        <v>19</v>
      </c>
      <c r="C37" s="16">
        <v>8813.7001953125</v>
      </c>
      <c r="D37" s="16">
        <v>7932</v>
      </c>
      <c r="E37" s="16">
        <v>3730.5</v>
      </c>
      <c r="F37" s="16">
        <v>16633</v>
      </c>
      <c r="G37" s="16">
        <v>32427.2998046875</v>
      </c>
      <c r="H37" s="8">
        <v>7516.89990234375</v>
      </c>
      <c r="I37" s="16">
        <v>6526.8</v>
      </c>
      <c r="J37" s="16">
        <v>4727.8</v>
      </c>
      <c r="K37" s="16">
        <v>6008.4</v>
      </c>
      <c r="L37" s="16">
        <v>5680.8</v>
      </c>
      <c r="M37" s="16">
        <v>15952.7</v>
      </c>
      <c r="N37" s="16">
        <v>25066.7</v>
      </c>
      <c r="O37" s="18">
        <f t="shared" si="3"/>
        <v>141016.59990234376</v>
      </c>
    </row>
    <row r="38" spans="1:15">
      <c r="A38" s="7"/>
      <c r="B38" s="4" t="s">
        <v>20</v>
      </c>
      <c r="C38" s="16">
        <v>94232.8017578125</v>
      </c>
      <c r="D38" s="16">
        <v>16154.19995117188</v>
      </c>
      <c r="E38" s="16">
        <v>6400.9000244140698</v>
      </c>
      <c r="F38" s="16">
        <v>24399.79992675782</v>
      </c>
      <c r="G38" s="16">
        <v>173612.7958984375</v>
      </c>
      <c r="H38" s="16">
        <v>161292.89990234375</v>
      </c>
      <c r="I38" s="16">
        <v>149145.4</v>
      </c>
      <c r="J38" s="16">
        <v>144544.59999999998</v>
      </c>
      <c r="K38" s="16">
        <v>169938</v>
      </c>
      <c r="L38" s="16">
        <v>132316.5</v>
      </c>
      <c r="M38" s="16">
        <v>160220.1</v>
      </c>
      <c r="N38" s="16">
        <v>154422.5</v>
      </c>
      <c r="O38" s="18">
        <f t="shared" si="3"/>
        <v>1386680.4974609376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1126.80004882813</v>
      </c>
      <c r="D40" s="16">
        <v>686.79999923706055</v>
      </c>
      <c r="E40" s="16">
        <v>17.100000381469702</v>
      </c>
      <c r="F40" s="16">
        <v>772.5</v>
      </c>
      <c r="G40" s="16">
        <v>1870.40002441406</v>
      </c>
      <c r="H40" s="16">
        <v>1656.5</v>
      </c>
      <c r="I40" s="16">
        <v>1135.8</v>
      </c>
      <c r="J40" s="16">
        <v>1085.4000000000001</v>
      </c>
      <c r="K40" s="16">
        <v>982.8</v>
      </c>
      <c r="L40" s="16">
        <v>1782.9</v>
      </c>
      <c r="M40" s="16">
        <v>1526.5</v>
      </c>
      <c r="N40" s="16">
        <v>1666</v>
      </c>
      <c r="O40" s="18">
        <f t="shared" si="3"/>
        <v>14309.500072860719</v>
      </c>
    </row>
    <row r="41" spans="1:15">
      <c r="A41" s="7"/>
      <c r="B41" s="4" t="s">
        <v>22</v>
      </c>
      <c r="C41" s="16">
        <v>1097.09997558594</v>
      </c>
      <c r="D41" s="16">
        <v>505.70000076293951</v>
      </c>
      <c r="E41" s="16">
        <v>15.300000190734901</v>
      </c>
      <c r="F41" s="16">
        <v>738.39999961853027</v>
      </c>
      <c r="G41" s="16">
        <v>1456.90002441406</v>
      </c>
      <c r="H41" s="16">
        <v>1097.09997558594</v>
      </c>
      <c r="I41" s="16">
        <v>1084.5</v>
      </c>
      <c r="J41" s="16">
        <v>1062.9000000000001</v>
      </c>
      <c r="K41" s="16">
        <v>954</v>
      </c>
      <c r="L41" s="16">
        <v>971.1</v>
      </c>
      <c r="M41" s="16">
        <v>1664.9</v>
      </c>
      <c r="N41" s="16">
        <v>1091.7</v>
      </c>
      <c r="O41" s="18">
        <f t="shared" si="3"/>
        <v>11739.599976158146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9</v>
      </c>
      <c r="D43" s="16">
        <v>9</v>
      </c>
      <c r="E43" s="16">
        <v>9</v>
      </c>
      <c r="F43" s="16">
        <v>9</v>
      </c>
      <c r="G43" s="16">
        <v>9</v>
      </c>
      <c r="H43" s="16">
        <v>9</v>
      </c>
      <c r="I43" s="16">
        <v>10</v>
      </c>
      <c r="J43" s="16">
        <v>10</v>
      </c>
      <c r="K43" s="16">
        <v>10</v>
      </c>
      <c r="L43" s="16">
        <v>10</v>
      </c>
      <c r="M43" s="16">
        <v>10</v>
      </c>
      <c r="N43" s="16">
        <v>10</v>
      </c>
      <c r="O43" s="17">
        <f>AVERAGE(C43:N43)</f>
        <v>9.5</v>
      </c>
    </row>
    <row r="44" spans="1:15">
      <c r="A44" s="7"/>
      <c r="B44" s="4" t="s">
        <v>17</v>
      </c>
      <c r="C44" s="16">
        <v>115790.84427976608</v>
      </c>
      <c r="D44" s="16">
        <v>132500.89891815186</v>
      </c>
      <c r="E44" s="16">
        <v>105178.42324829102</v>
      </c>
      <c r="F44" s="16">
        <v>94583.725384533405</v>
      </c>
      <c r="G44" s="16">
        <v>86522.340148925781</v>
      </c>
      <c r="H44" s="16">
        <v>56130.194926738754</v>
      </c>
      <c r="I44" s="16">
        <v>55792.4</v>
      </c>
      <c r="J44" s="16">
        <v>86021.584999999992</v>
      </c>
      <c r="K44" s="16">
        <v>71118.2</v>
      </c>
      <c r="L44" s="16">
        <v>60321.575000000004</v>
      </c>
      <c r="M44" s="16">
        <v>77860.881000000008</v>
      </c>
      <c r="N44" s="16">
        <v>121870.63100000001</v>
      </c>
      <c r="O44" s="18">
        <f>SUM(C44:N44)</f>
        <v>1063691.6989064068</v>
      </c>
    </row>
    <row r="45" spans="1:15">
      <c r="A45" s="7"/>
      <c r="B45" s="4" t="s">
        <v>18</v>
      </c>
      <c r="C45" s="16">
        <v>105745.77627563477</v>
      </c>
      <c r="D45" s="16">
        <v>110931.00058594346</v>
      </c>
      <c r="E45" s="16">
        <v>84461.802337646484</v>
      </c>
      <c r="F45" s="16">
        <v>56625.374420166016</v>
      </c>
      <c r="G45" s="16">
        <v>39748.169708251968</v>
      </c>
      <c r="H45" s="16">
        <v>25551.274993896492</v>
      </c>
      <c r="I45" s="16">
        <v>26386.95</v>
      </c>
      <c r="J45" s="16">
        <v>45546.05</v>
      </c>
      <c r="K45" s="16">
        <v>33393.025000000001</v>
      </c>
      <c r="L45" s="16">
        <v>26941.574999999997</v>
      </c>
      <c r="M45" s="16">
        <v>48397.525000000009</v>
      </c>
      <c r="N45" s="16">
        <v>99676.971000000005</v>
      </c>
      <c r="O45" s="18">
        <f t="shared" ref="O45:O50" si="4">SUM(C45:N45)</f>
        <v>703405.49432153918</v>
      </c>
    </row>
    <row r="46" spans="1:15">
      <c r="A46" s="7"/>
      <c r="B46" s="4" t="s">
        <v>19</v>
      </c>
      <c r="C46" s="16">
        <v>236217.54661130905</v>
      </c>
      <c r="D46" s="16">
        <v>263256.91871261597</v>
      </c>
      <c r="E46" s="16">
        <v>211175.0143237114</v>
      </c>
      <c r="F46" s="16">
        <v>191670.35217285156</v>
      </c>
      <c r="G46" s="16">
        <v>199825.20373535156</v>
      </c>
      <c r="H46" s="16">
        <v>125139.2902636528</v>
      </c>
      <c r="I46" s="16">
        <v>126618.175</v>
      </c>
      <c r="J46" s="16">
        <v>149017.40000000002</v>
      </c>
      <c r="K46" s="16">
        <v>151677.97500000001</v>
      </c>
      <c r="L46" s="16">
        <v>145036.85</v>
      </c>
      <c r="M46" s="16">
        <v>168125.28600000002</v>
      </c>
      <c r="N46" s="16">
        <v>232124.78599999996</v>
      </c>
      <c r="O46" s="18">
        <f>SUM(C46:N46)</f>
        <v>2199884.7978194929</v>
      </c>
    </row>
    <row r="47" spans="1:15">
      <c r="A47" s="7"/>
      <c r="B47" s="4" t="s">
        <v>20</v>
      </c>
      <c r="C47" s="16">
        <v>457754.1671667099</v>
      </c>
      <c r="D47" s="16">
        <v>506688.81821671128</v>
      </c>
      <c r="E47" s="16">
        <v>400815.2399096489</v>
      </c>
      <c r="F47" s="16">
        <v>342879.45197755098</v>
      </c>
      <c r="G47" s="16">
        <v>326095.7135925293</v>
      </c>
      <c r="H47" s="16">
        <v>206820.76018428805</v>
      </c>
      <c r="I47" s="16">
        <v>208797.52500000002</v>
      </c>
      <c r="J47" s="16">
        <v>280585.03500000003</v>
      </c>
      <c r="K47" s="16">
        <v>256189.2</v>
      </c>
      <c r="L47" s="16">
        <v>232300</v>
      </c>
      <c r="M47" s="16">
        <v>294383.69200000004</v>
      </c>
      <c r="N47" s="16">
        <v>453672.38799999998</v>
      </c>
      <c r="O47" s="18">
        <f t="shared" si="4"/>
        <v>3966981.9910474387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1746.0999813079843</v>
      </c>
      <c r="D49" s="16">
        <v>1334.900024414063</v>
      </c>
      <c r="E49" s="16">
        <v>1153</v>
      </c>
      <c r="F49" s="16">
        <v>3775.2500419616745</v>
      </c>
      <c r="G49" s="16">
        <v>2372.7999992370605</v>
      </c>
      <c r="H49" s="16">
        <v>635.40001296997139</v>
      </c>
      <c r="I49" s="16">
        <v>703.7</v>
      </c>
      <c r="J49" s="16">
        <v>5147</v>
      </c>
      <c r="K49" s="16">
        <v>822.7</v>
      </c>
      <c r="L49" s="16">
        <v>702.2</v>
      </c>
      <c r="M49" s="16">
        <v>2613.1000000000004</v>
      </c>
      <c r="N49" s="16">
        <v>3021.45</v>
      </c>
      <c r="O49" s="18">
        <f t="shared" si="4"/>
        <v>24027.600059890759</v>
      </c>
    </row>
    <row r="50" spans="1:15">
      <c r="A50" s="7"/>
      <c r="B50" s="4" t="s">
        <v>22</v>
      </c>
      <c r="C50" s="16">
        <v>1748.6000118255613</v>
      </c>
      <c r="D50" s="16">
        <v>1247.7999992370605</v>
      </c>
      <c r="E50" s="16">
        <v>1073.900024414062</v>
      </c>
      <c r="F50" s="16">
        <v>869.75</v>
      </c>
      <c r="G50" s="16">
        <v>2233.3499965667725</v>
      </c>
      <c r="H50" s="16">
        <v>727.50000572204624</v>
      </c>
      <c r="I50" s="16">
        <v>511.65</v>
      </c>
      <c r="J50" s="16">
        <v>3327.75</v>
      </c>
      <c r="K50" s="16">
        <v>692.35</v>
      </c>
      <c r="L50" s="16">
        <v>672.95</v>
      </c>
      <c r="M50" s="16">
        <v>2377.2000000000003</v>
      </c>
      <c r="N50" s="16">
        <v>3016.25</v>
      </c>
      <c r="O50" s="18">
        <f t="shared" si="4"/>
        <v>18499.050037765504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9</v>
      </c>
      <c r="D52" s="16">
        <v>9</v>
      </c>
      <c r="E52" s="16">
        <v>9</v>
      </c>
      <c r="F52" s="16">
        <v>9</v>
      </c>
      <c r="G52" s="16">
        <v>9</v>
      </c>
      <c r="H52" s="16">
        <v>9</v>
      </c>
      <c r="I52" s="16">
        <v>8</v>
      </c>
      <c r="J52" s="16">
        <v>8</v>
      </c>
      <c r="K52" s="16">
        <v>8</v>
      </c>
      <c r="L52" s="16">
        <v>8</v>
      </c>
      <c r="M52" s="16">
        <v>8</v>
      </c>
      <c r="N52" s="16">
        <v>8</v>
      </c>
      <c r="O52" s="17">
        <f>AVERAGE(C52:N52)</f>
        <v>8.5</v>
      </c>
    </row>
    <row r="53" spans="1:15">
      <c r="A53" s="7"/>
      <c r="B53" s="4" t="s">
        <v>17</v>
      </c>
      <c r="C53" s="16">
        <v>64706.029541015632</v>
      </c>
      <c r="D53" s="16">
        <v>54898.176736325033</v>
      </c>
      <c r="E53" s="16">
        <v>60827.689941406265</v>
      </c>
      <c r="F53" s="16">
        <v>157388.1298828125</v>
      </c>
      <c r="G53" s="16">
        <v>409989.93603515625</v>
      </c>
      <c r="H53" s="16">
        <v>132048.96606640518</v>
      </c>
      <c r="I53" s="16">
        <v>220429.59099999999</v>
      </c>
      <c r="J53" s="16">
        <v>219194.47099999999</v>
      </c>
      <c r="K53" s="16">
        <v>163072.06900000002</v>
      </c>
      <c r="L53" s="16">
        <v>67928.838000000003</v>
      </c>
      <c r="M53" s="16">
        <v>156536.12099999998</v>
      </c>
      <c r="N53" s="16">
        <v>172053.78100000002</v>
      </c>
      <c r="O53" s="18">
        <f>SUM(C53:N53)</f>
        <v>1879073.7992031209</v>
      </c>
    </row>
    <row r="54" spans="1:15">
      <c r="A54" s="7"/>
      <c r="B54" s="4" t="s">
        <v>18</v>
      </c>
      <c r="C54" s="16">
        <v>56719.320068359382</v>
      </c>
      <c r="D54" s="16">
        <v>35436.6904296875</v>
      </c>
      <c r="E54" s="16">
        <v>65251.581726074233</v>
      </c>
      <c r="F54" s="16">
        <v>85870.960083007827</v>
      </c>
      <c r="G54" s="16">
        <v>168819.20874023437</v>
      </c>
      <c r="H54" s="16">
        <v>36377.05859375</v>
      </c>
      <c r="I54" s="16">
        <v>101572.02100000001</v>
      </c>
      <c r="J54" s="16">
        <v>94115.599999999991</v>
      </c>
      <c r="K54" s="16">
        <v>64366.368999999999</v>
      </c>
      <c r="L54" s="16">
        <v>34312.61</v>
      </c>
      <c r="M54" s="16">
        <v>79012.641000000003</v>
      </c>
      <c r="N54" s="16">
        <v>155093.67099999997</v>
      </c>
      <c r="O54" s="18">
        <f t="shared" ref="O54:O59" si="5">SUM(C54:N54)</f>
        <v>976947.73164111318</v>
      </c>
    </row>
    <row r="55" spans="1:15">
      <c r="A55" s="7"/>
      <c r="B55" s="4" t="s">
        <v>19</v>
      </c>
      <c r="C55" s="16">
        <v>110487.64013671875</v>
      </c>
      <c r="D55" s="16">
        <v>94912.44140625</v>
      </c>
      <c r="E55" s="16">
        <v>143036.92114257812</v>
      </c>
      <c r="F55" s="16">
        <v>326253.36962890625</v>
      </c>
      <c r="G55" s="16">
        <v>741389.076171875</v>
      </c>
      <c r="H55" s="16">
        <v>394354.6845703125</v>
      </c>
      <c r="I55" s="16">
        <v>395233.179</v>
      </c>
      <c r="J55" s="16">
        <v>480657.022</v>
      </c>
      <c r="K55" s="16">
        <v>285264.03600000002</v>
      </c>
      <c r="L55" s="16">
        <v>98397.237999999998</v>
      </c>
      <c r="M55" s="16">
        <v>244777.33300000001</v>
      </c>
      <c r="N55" s="16">
        <v>335575.98300000001</v>
      </c>
      <c r="O55" s="18">
        <f t="shared" si="5"/>
        <v>3650338.9240566404</v>
      </c>
    </row>
    <row r="56" spans="1:15">
      <c r="A56" s="7"/>
      <c r="B56" s="4" t="s">
        <v>20</v>
      </c>
      <c r="C56" s="16">
        <v>231912.98974609375</v>
      </c>
      <c r="D56" s="16">
        <v>185247.30857226253</v>
      </c>
      <c r="E56" s="16">
        <v>269116.19281005859</v>
      </c>
      <c r="F56" s="16">
        <v>569512.45959472656</v>
      </c>
      <c r="G56" s="16">
        <v>1320198.2209472656</v>
      </c>
      <c r="H56" s="16">
        <v>562780.70923046768</v>
      </c>
      <c r="I56" s="16">
        <v>717234.79099999997</v>
      </c>
      <c r="J56" s="16">
        <v>793967.09299999999</v>
      </c>
      <c r="K56" s="16">
        <v>512702.47400000005</v>
      </c>
      <c r="L56" s="16">
        <v>200638.68599999999</v>
      </c>
      <c r="M56" s="16">
        <v>480326.09499999997</v>
      </c>
      <c r="N56" s="16">
        <v>662723.43500000006</v>
      </c>
      <c r="O56" s="18">
        <f t="shared" si="5"/>
        <v>6506360.4549008757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4466</v>
      </c>
      <c r="D58" s="16">
        <v>4523</v>
      </c>
      <c r="E58" s="16">
        <v>7907</v>
      </c>
      <c r="F58" s="16">
        <v>9657</v>
      </c>
      <c r="G58" s="16">
        <v>17530</v>
      </c>
      <c r="H58" s="16">
        <v>7347</v>
      </c>
      <c r="I58" s="16">
        <v>8093</v>
      </c>
      <c r="J58" s="16">
        <v>7643</v>
      </c>
      <c r="K58" s="16">
        <v>15056</v>
      </c>
      <c r="L58" s="16">
        <v>4210</v>
      </c>
      <c r="M58" s="16">
        <v>7849</v>
      </c>
      <c r="N58" s="16">
        <v>8132</v>
      </c>
      <c r="O58" s="18">
        <f t="shared" si="5"/>
        <v>102413</v>
      </c>
    </row>
    <row r="59" spans="1:15">
      <c r="A59" s="7"/>
      <c r="B59" s="4" t="s">
        <v>22</v>
      </c>
      <c r="C59" s="16">
        <v>4488</v>
      </c>
      <c r="D59" s="16">
        <v>4482</v>
      </c>
      <c r="E59" s="16">
        <v>9074</v>
      </c>
      <c r="F59" s="16">
        <v>9113</v>
      </c>
      <c r="G59" s="16">
        <v>12832</v>
      </c>
      <c r="H59" s="16">
        <v>6596</v>
      </c>
      <c r="I59" s="16">
        <v>8074</v>
      </c>
      <c r="J59" s="16">
        <v>6526</v>
      </c>
      <c r="K59" s="16">
        <v>7063</v>
      </c>
      <c r="L59" s="16">
        <v>4276</v>
      </c>
      <c r="M59" s="16">
        <v>7039</v>
      </c>
      <c r="N59" s="16">
        <v>8365</v>
      </c>
      <c r="O59" s="18">
        <f t="shared" si="5"/>
        <v>87928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6">+D52+D43+D34+D25+D16+D7</f>
        <v>47</v>
      </c>
      <c r="E62" s="24">
        <f t="shared" si="6"/>
        <v>51</v>
      </c>
      <c r="F62" s="16">
        <f t="shared" si="6"/>
        <v>50</v>
      </c>
      <c r="G62" s="16">
        <f t="shared" si="6"/>
        <v>51</v>
      </c>
      <c r="H62" s="16">
        <f t="shared" si="6"/>
        <v>49</v>
      </c>
      <c r="I62" s="16">
        <f t="shared" si="6"/>
        <v>54</v>
      </c>
      <c r="J62" s="16">
        <f t="shared" si="6"/>
        <v>54</v>
      </c>
      <c r="K62" s="16">
        <f t="shared" si="6"/>
        <v>54</v>
      </c>
      <c r="L62" s="16">
        <f t="shared" si="6"/>
        <v>55</v>
      </c>
      <c r="M62" s="16">
        <f t="shared" si="6"/>
        <v>49</v>
      </c>
      <c r="N62" s="16">
        <f t="shared" si="6"/>
        <v>54</v>
      </c>
      <c r="O62" s="25">
        <f>AVERAGE(C62:N62)</f>
        <v>51.583333333333336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>+C53+C44+C35+C26+C17+C8</f>
        <v>1390740.6531786919</v>
      </c>
      <c r="D64" s="27">
        <f t="shared" ref="D64:N67" si="7">+D53+D44+D35+D26+D17+D8</f>
        <v>1244517.7714857757</v>
      </c>
      <c r="E64" s="27">
        <f t="shared" si="7"/>
        <v>1280434.6818847656</v>
      </c>
      <c r="F64" s="16">
        <f t="shared" si="7"/>
        <v>1201136.9740539677</v>
      </c>
      <c r="G64" s="16">
        <f t="shared" si="7"/>
        <v>1699431.402923584</v>
      </c>
      <c r="H64" s="16">
        <f>+H53+H44+H35+H26+H17+H8</f>
        <v>1354374.3527656049</v>
      </c>
      <c r="I64" s="16">
        <f t="shared" si="7"/>
        <v>1671834.8569999998</v>
      </c>
      <c r="J64" s="16">
        <f t="shared" si="7"/>
        <v>1784362.0329999998</v>
      </c>
      <c r="K64" s="16">
        <f t="shared" si="7"/>
        <v>1486017.091</v>
      </c>
      <c r="L64" s="16">
        <f t="shared" si="7"/>
        <v>1605281.8589999999</v>
      </c>
      <c r="M64" s="16">
        <f t="shared" si="7"/>
        <v>1372215.56</v>
      </c>
      <c r="N64" s="16">
        <f t="shared" si="7"/>
        <v>1730596.2930000001</v>
      </c>
      <c r="O64" s="28">
        <f>SUM(C64:N64)</f>
        <v>17820943.52929239</v>
      </c>
    </row>
    <row r="65" spans="1:15">
      <c r="A65" s="26"/>
      <c r="B65" s="12" t="s">
        <v>18</v>
      </c>
      <c r="C65" s="27">
        <f>+C54+C45+C36+C27+C18+C9</f>
        <v>1230620.9329223633</v>
      </c>
      <c r="D65" s="27">
        <f t="shared" si="7"/>
        <v>1046638.635168463</v>
      </c>
      <c r="E65" s="27">
        <f t="shared" si="7"/>
        <v>1055962.9666748047</v>
      </c>
      <c r="F65" s="16">
        <f t="shared" si="7"/>
        <v>772304.41375732422</v>
      </c>
      <c r="G65" s="16">
        <f t="shared" si="7"/>
        <v>818180.60735702515</v>
      </c>
      <c r="H65" s="16">
        <f t="shared" si="7"/>
        <v>663161.01148605347</v>
      </c>
      <c r="I65" s="16">
        <f t="shared" si="7"/>
        <v>858907.73899999994</v>
      </c>
      <c r="J65" s="16">
        <f t="shared" si="7"/>
        <v>916430.36999999988</v>
      </c>
      <c r="K65" s="16">
        <f t="shared" si="7"/>
        <v>739823.31200000003</v>
      </c>
      <c r="L65" s="16">
        <f t="shared" si="7"/>
        <v>819475.35900000005</v>
      </c>
      <c r="M65" s="16">
        <f t="shared" si="7"/>
        <v>684708.16099999996</v>
      </c>
      <c r="N65" s="16">
        <f t="shared" si="7"/>
        <v>1130612.145</v>
      </c>
      <c r="O65" s="28">
        <f t="shared" ref="O65:O70" si="8">SUM(C65:N65)</f>
        <v>10736825.653366033</v>
      </c>
    </row>
    <row r="66" spans="1:15">
      <c r="A66" s="26"/>
      <c r="B66" s="12" t="s">
        <v>19</v>
      </c>
      <c r="C66" s="27">
        <f>+C55+C46+C37+C28+C19+C10</f>
        <v>2259670.9007372856</v>
      </c>
      <c r="D66" s="27">
        <f t="shared" si="7"/>
        <v>1998496.3944206238</v>
      </c>
      <c r="E66" s="27">
        <f t="shared" si="7"/>
        <v>2008207.8975024223</v>
      </c>
      <c r="F66" s="16">
        <f t="shared" si="7"/>
        <v>1978260.99696045</v>
      </c>
      <c r="G66" s="16">
        <f t="shared" si="7"/>
        <v>2885200.9359130859</v>
      </c>
      <c r="H66" s="16">
        <f t="shared" si="7"/>
        <v>2272019.5296740532</v>
      </c>
      <c r="I66" s="16">
        <f t="shared" si="7"/>
        <v>2778805.3059999999</v>
      </c>
      <c r="J66" s="16">
        <f t="shared" si="7"/>
        <v>2963617.7779999999</v>
      </c>
      <c r="K66" s="16">
        <f t="shared" si="7"/>
        <v>2493675.6550000003</v>
      </c>
      <c r="L66" s="16">
        <f t="shared" si="7"/>
        <v>2690783.2110000001</v>
      </c>
      <c r="M66" s="16">
        <f t="shared" si="7"/>
        <v>2116908.5449999999</v>
      </c>
      <c r="N66" s="16">
        <f t="shared" si="7"/>
        <v>2935851.213</v>
      </c>
      <c r="O66" s="28">
        <f t="shared" si="8"/>
        <v>29381498.363207921</v>
      </c>
    </row>
    <row r="67" spans="1:15">
      <c r="A67" s="26"/>
      <c r="B67" s="12" t="s">
        <v>20</v>
      </c>
      <c r="C67" s="27">
        <f>+C56+C47+C38+C29+C20+C11</f>
        <v>4881032.4868383408</v>
      </c>
      <c r="D67" s="27">
        <f t="shared" si="7"/>
        <v>4289652.8010748625</v>
      </c>
      <c r="E67" s="27">
        <f t="shared" si="7"/>
        <v>4344605.5460619926</v>
      </c>
      <c r="F67" s="16">
        <f t="shared" si="7"/>
        <v>3951702.3847717419</v>
      </c>
      <c r="G67" s="16">
        <f t="shared" si="7"/>
        <v>5402812.9461936951</v>
      </c>
      <c r="H67" s="16">
        <f>+H56+H47+H38+H29+H20+H11</f>
        <v>4289554.8939257115</v>
      </c>
      <c r="I67" s="16">
        <f t="shared" si="7"/>
        <v>5309547.9019999998</v>
      </c>
      <c r="J67" s="16">
        <f t="shared" si="7"/>
        <v>5664410.1809999999</v>
      </c>
      <c r="K67" s="16">
        <f t="shared" si="7"/>
        <v>4719516.0580000002</v>
      </c>
      <c r="L67" s="16">
        <f t="shared" si="7"/>
        <v>5115540.4289999995</v>
      </c>
      <c r="M67" s="16">
        <f t="shared" si="7"/>
        <v>4173832.2660000003</v>
      </c>
      <c r="N67" s="16">
        <f t="shared" si="7"/>
        <v>5797059.6510000005</v>
      </c>
      <c r="O67" s="28">
        <f t="shared" si="8"/>
        <v>57939267.54586634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9">+C58+C49+C40+C31+C22+C13</f>
        <v>19571.010047793396</v>
      </c>
      <c r="D69" s="27">
        <f t="shared" si="9"/>
        <v>17107.939947009087</v>
      </c>
      <c r="E69" s="27">
        <f t="shared" si="9"/>
        <v>20528.370101809502</v>
      </c>
      <c r="F69" s="27">
        <f t="shared" si="9"/>
        <v>23882.720044970516</v>
      </c>
      <c r="G69" s="27">
        <f t="shared" si="9"/>
        <v>33210.530046343803</v>
      </c>
      <c r="H69" s="27">
        <f t="shared" si="9"/>
        <v>19673.500027596954</v>
      </c>
      <c r="I69" s="16">
        <f t="shared" si="9"/>
        <v>22574.71</v>
      </c>
      <c r="J69" s="16">
        <f t="shared" si="9"/>
        <v>26474.25</v>
      </c>
      <c r="K69" s="16">
        <f t="shared" si="9"/>
        <v>28946.589999999997</v>
      </c>
      <c r="L69" s="16">
        <f t="shared" si="9"/>
        <v>20367.010000000002</v>
      </c>
      <c r="M69" s="16">
        <f t="shared" si="9"/>
        <v>22478.230000000003</v>
      </c>
      <c r="N69" s="16">
        <f t="shared" si="9"/>
        <v>26433.030000000002</v>
      </c>
      <c r="O69" s="28">
        <f t="shared" si="8"/>
        <v>281247.89021552331</v>
      </c>
    </row>
    <row r="70" spans="1:15">
      <c r="A70" s="29"/>
      <c r="B70" s="30" t="s">
        <v>22</v>
      </c>
      <c r="C70" s="20">
        <f t="shared" si="9"/>
        <v>19396.620078921325</v>
      </c>
      <c r="D70" s="20">
        <f t="shared" si="9"/>
        <v>16625.719987750053</v>
      </c>
      <c r="E70" s="20">
        <f>+E59+E50+E41+E32+E23+E14</f>
        <v>20350.960051417351</v>
      </c>
      <c r="F70" s="20">
        <f t="shared" si="9"/>
        <v>19689.409992098808</v>
      </c>
      <c r="G70" s="20">
        <f t="shared" si="9"/>
        <v>27505.280017733574</v>
      </c>
      <c r="H70" s="20">
        <f t="shared" si="9"/>
        <v>18265.179882705215</v>
      </c>
      <c r="I70" s="20">
        <f t="shared" si="9"/>
        <v>21942.12</v>
      </c>
      <c r="J70" s="20">
        <f t="shared" si="9"/>
        <v>23398.89</v>
      </c>
      <c r="K70" s="20">
        <f t="shared" si="9"/>
        <v>20677.57</v>
      </c>
      <c r="L70" s="20">
        <f t="shared" si="9"/>
        <v>19077.59</v>
      </c>
      <c r="M70" s="20">
        <f t="shared" si="9"/>
        <v>20493.659999999996</v>
      </c>
      <c r="N70" s="20">
        <f t="shared" si="9"/>
        <v>25582.51</v>
      </c>
      <c r="O70" s="31">
        <f t="shared" si="8"/>
        <v>253005.51001062634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>
      <c r="A76" t="s">
        <v>32</v>
      </c>
    </row>
    <row r="77" spans="1:15">
      <c r="A77" t="s">
        <v>33</v>
      </c>
    </row>
  </sheetData>
  <printOptions horizontalCentered="1" gridLines="1"/>
  <pageMargins left="0.25" right="0.25" top="0.5" bottom="0.5" header="0.3" footer="0.3"/>
  <pageSetup scale="52" orientation="landscape" horizontalDpi="4294967294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2020-08-04T16:30:56Z</cp:lastPrinted>
  <dcterms:created xsi:type="dcterms:W3CDTF">2018-08-01T15:51:58Z</dcterms:created>
  <dcterms:modified xsi:type="dcterms:W3CDTF">2020-08-04T16:31:32Z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588261928</vt:i4>
  </property>
  <property fmtid="{D5CDD505-2E9C-101B-9397-08002B2CF9AE}" pid="3" name="_NewReviewCycle">
    <vt:lpwstr/>
  </property>
  <property fmtid="{D5CDD505-2E9C-101B-9397-08002B2CF9AE}" pid="4" name="_EmailSubject">
    <vt:lpwstr>SOP LG Bid files part 1 of 3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