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ly.Merritt\AppData\Local\Microsoft\Windows\INetCache\Content.Outlook\82QO4679\"/>
    </mc:Choice>
  </mc:AlternateContent>
  <xr:revisionPtr revIDLastSave="0" documentId="8_{DC07CED3-C88C-4DE6-BE7B-7DF8A5A43A49}" xr6:coauthVersionLast="44" xr6:coauthVersionMax="44" xr10:uidLastSave="{00000000-0000-0000-0000-000000000000}"/>
  <bookViews>
    <workbookView xWindow="390" yWindow="390" windowWidth="23040" windowHeight="13635" firstSheet="1" activeTab="1" xr2:uid="{00000000-000D-0000-FFFF-FFFF00000000}"/>
  </bookViews>
  <sheets>
    <sheet name="Cognos_Office_Connection_Cache" sheetId="7" state="veryHidden" r:id="rId1"/>
    <sheet name="BillingDeterminants_SO_Custs" sheetId="6" r:id="rId2"/>
  </sheets>
  <definedNames>
    <definedName name="ID" localSheetId="1" hidden="1">"f58cab84-e4d9-4402-8d88-9f57c73aaa85"</definedName>
    <definedName name="ID" localSheetId="0" hidden="1">"0c3b50f4-994e-4858-8454-bfd4f59c8ac8"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6" i="6" l="1"/>
  <c r="X31" i="6" s="1"/>
  <c r="Y16" i="6"/>
  <c r="Y31" i="6" s="1"/>
  <c r="X17" i="6"/>
  <c r="Y17" i="6"/>
  <c r="X32" i="6"/>
  <c r="Y32" i="6"/>
  <c r="K17" i="6"/>
  <c r="K32" i="6"/>
  <c r="J17" i="6"/>
  <c r="J32" i="6"/>
  <c r="I17" i="6"/>
  <c r="I32" i="6"/>
  <c r="H17" i="6"/>
  <c r="H32" i="6"/>
  <c r="G17" i="6"/>
  <c r="G32" i="6"/>
  <c r="F17" i="6"/>
  <c r="F32" i="6"/>
  <c r="E17" i="6"/>
  <c r="E32" i="6"/>
  <c r="K16" i="6"/>
  <c r="K31" i="6"/>
  <c r="J16" i="6"/>
  <c r="J31" i="6"/>
  <c r="I16" i="6"/>
  <c r="I31" i="6"/>
  <c r="H16" i="6"/>
  <c r="H31" i="6"/>
  <c r="G16" i="6"/>
  <c r="G31" i="6"/>
  <c r="F16" i="6"/>
  <c r="F31" i="6"/>
  <c r="E16" i="6"/>
  <c r="E31" i="6"/>
  <c r="L17" i="6"/>
  <c r="L32" i="6"/>
  <c r="L16" i="6"/>
  <c r="L31" i="6"/>
  <c r="W17" i="6"/>
  <c r="W32" i="6"/>
  <c r="W16" i="6"/>
  <c r="W31" i="6"/>
  <c r="V17" i="6"/>
  <c r="V32" i="6"/>
  <c r="U17" i="6"/>
  <c r="U32" i="6"/>
  <c r="T17" i="6"/>
  <c r="T32" i="6"/>
  <c r="S17" i="6"/>
  <c r="S32" i="6"/>
  <c r="R17" i="6"/>
  <c r="R32" i="6"/>
  <c r="Q17" i="6"/>
  <c r="Q32" i="6"/>
  <c r="P17" i="6"/>
  <c r="P32" i="6"/>
  <c r="O17" i="6"/>
  <c r="O32" i="6"/>
  <c r="N17" i="6"/>
  <c r="N32" i="6"/>
  <c r="M17" i="6"/>
  <c r="M32" i="6"/>
  <c r="V16" i="6"/>
  <c r="V31" i="6"/>
  <c r="U16" i="6"/>
  <c r="U31" i="6"/>
  <c r="T16" i="6"/>
  <c r="T31" i="6"/>
  <c r="S16" i="6"/>
  <c r="S31" i="6"/>
  <c r="R16" i="6"/>
  <c r="R31" i="6"/>
  <c r="Q16" i="6"/>
  <c r="Q31" i="6"/>
  <c r="P16" i="6"/>
  <c r="P31" i="6"/>
  <c r="O16" i="6"/>
  <c r="O31" i="6"/>
  <c r="N16" i="6"/>
  <c r="N31" i="6"/>
  <c r="M16" i="6"/>
  <c r="M31" i="6"/>
</calcChain>
</file>

<file path=xl/sharedStrings.xml><?xml version="1.0" encoding="utf-8"?>
<sst xmlns="http://schemas.openxmlformats.org/spreadsheetml/2006/main" count="25" uniqueCount="15">
  <si>
    <t>Class</t>
  </si>
  <si>
    <t>Total Residential</t>
  </si>
  <si>
    <t>meters</t>
  </si>
  <si>
    <t>energy</t>
  </si>
  <si>
    <t>Total Small Commercial</t>
  </si>
  <si>
    <t>Total Lighting</t>
  </si>
  <si>
    <t>Total Small Class Billing Determinants</t>
  </si>
  <si>
    <t>Secondary Voltage</t>
  </si>
  <si>
    <t>Primary Voltage</t>
  </si>
  <si>
    <t>Residential</t>
  </si>
  <si>
    <t>Small Standard Offer Group Billing Determinants, Standard Offer Only Customers</t>
  </si>
  <si>
    <t>VERSANT POWER</t>
  </si>
  <si>
    <t>Aug-20*</t>
  </si>
  <si>
    <t>Sep-20*</t>
  </si>
  <si>
    <t>*Note: Meter counts for August 2020 and September 2020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</si>
</sst>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64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6" fillId="3" borderId="0" applyNumberFormat="0" applyBorder="0" applyAlignment="0" applyProtection="0"/>
    <xf numFmtId="0" fontId="7" fillId="6" borderId="9" applyNumberFormat="0" applyAlignment="0" applyProtection="0"/>
    <xf numFmtId="0" fontId="8" fillId="7" borderId="12" applyNumberFormat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9" applyNumberFormat="0" applyAlignment="0" applyProtection="0"/>
    <xf numFmtId="0" fontId="15" fillId="0" borderId="11" applyNumberFormat="0" applyFill="0" applyAlignment="0" applyProtection="0"/>
    <xf numFmtId="0" fontId="16" fillId="4" borderId="0" applyNumberFormat="0" applyBorder="0" applyAlignment="0" applyProtection="0"/>
    <xf numFmtId="0" fontId="4" fillId="0" borderId="0"/>
    <xf numFmtId="0" fontId="4" fillId="8" borderId="13" applyNumberFormat="0" applyFont="0" applyAlignment="0" applyProtection="0"/>
    <xf numFmtId="0" fontId="17" fillId="6" borderId="10" applyNumberFormat="0" applyAlignment="0" applyProtection="0"/>
    <xf numFmtId="0" fontId="18" fillId="0" borderId="14" applyNumberFormat="0" applyFill="0" applyAlignment="0" applyProtection="0"/>
    <xf numFmtId="0" fontId="19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1" fillId="0" borderId="15" applyNumberFormat="0" applyFill="0" applyProtection="0">
      <alignment horizontal="center" vertical="center"/>
    </xf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1" fillId="0" borderId="15" applyAlignment="0" applyProtection="0"/>
    <xf numFmtId="0" fontId="21" fillId="0" borderId="17" applyNumberFormat="0" applyAlignment="0" applyProtection="0"/>
    <xf numFmtId="3" fontId="21" fillId="0" borderId="15" applyAlignment="0" applyProtection="0"/>
    <xf numFmtId="0" fontId="21" fillId="0" borderId="15" applyNumberFormat="0" applyAlignment="0" applyProtection="0"/>
    <xf numFmtId="0" fontId="21" fillId="0" borderId="17" applyNumberFormat="0" applyAlignment="0" applyProtection="0"/>
    <xf numFmtId="0" fontId="21" fillId="0" borderId="15" applyNumberFormat="0" applyAlignment="0" applyProtection="0"/>
    <xf numFmtId="0" fontId="21" fillId="0" borderId="15" applyNumberFormat="0" applyAlignment="0" applyProtection="0"/>
    <xf numFmtId="0" fontId="21" fillId="0" borderId="15" applyNumberFormat="0" applyFill="0" applyAlignment="0" applyProtection="0"/>
    <xf numFmtId="3" fontId="22" fillId="0" borderId="0" applyFill="0" applyBorder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16" applyFill="0" applyAlignment="0" applyProtection="0"/>
    <xf numFmtId="3" fontId="22" fillId="0" borderId="16" applyFill="0" applyAlignment="0" applyProtection="0"/>
    <xf numFmtId="3" fontId="22" fillId="0" borderId="16" applyFill="0" applyAlignment="0" applyProtection="0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164" fontId="23" fillId="0" borderId="18">
      <alignment horizontal="center" vertical="center"/>
    </xf>
    <xf numFmtId="0" fontId="22" fillId="0" borderId="16">
      <alignment horizontal="right" vertical="center"/>
    </xf>
    <xf numFmtId="3" fontId="22" fillId="33" borderId="16">
      <alignment horizontal="center" vertical="center"/>
    </xf>
    <xf numFmtId="0" fontId="22" fillId="33" borderId="16">
      <alignment horizontal="right" vertical="center"/>
    </xf>
    <xf numFmtId="0" fontId="21" fillId="0" borderId="17">
      <alignment horizontal="left" vertical="center"/>
    </xf>
    <xf numFmtId="0" fontId="21" fillId="0" borderId="15">
      <alignment horizontal="center" vertical="center"/>
    </xf>
    <xf numFmtId="0" fontId="23" fillId="0" borderId="19">
      <alignment horizontal="center" vertical="center"/>
    </xf>
    <xf numFmtId="0" fontId="22" fillId="34" borderId="16"/>
    <xf numFmtId="3" fontId="24" fillId="0" borderId="16"/>
    <xf numFmtId="3" fontId="25" fillId="0" borderId="16"/>
    <xf numFmtId="0" fontId="21" fillId="0" borderId="15">
      <alignment horizontal="left" vertical="top"/>
    </xf>
    <xf numFmtId="0" fontId="26" fillId="0" borderId="16"/>
    <xf numFmtId="0" fontId="21" fillId="0" borderId="15">
      <alignment horizontal="left" vertical="center"/>
    </xf>
    <xf numFmtId="0" fontId="22" fillId="33" borderId="20"/>
    <xf numFmtId="3" fontId="22" fillId="0" borderId="16">
      <alignment horizontal="right" vertical="center"/>
    </xf>
    <xf numFmtId="0" fontId="21" fillId="0" borderId="15">
      <alignment horizontal="right" vertical="center"/>
    </xf>
    <xf numFmtId="0" fontId="22" fillId="0" borderId="19">
      <alignment horizontal="center" vertical="center"/>
    </xf>
    <xf numFmtId="3" fontId="22" fillId="0" borderId="16"/>
    <xf numFmtId="3" fontId="22" fillId="0" borderId="16"/>
    <xf numFmtId="0" fontId="22" fillId="0" borderId="19">
      <alignment horizontal="center" vertical="center" wrapText="1"/>
    </xf>
    <xf numFmtId="0" fontId="27" fillId="0" borderId="19">
      <alignment horizontal="left" vertical="center" indent="1"/>
    </xf>
    <xf numFmtId="0" fontId="28" fillId="0" borderId="16"/>
    <xf numFmtId="0" fontId="21" fillId="0" borderId="17">
      <alignment horizontal="left" vertical="center"/>
    </xf>
    <xf numFmtId="3" fontId="22" fillId="0" borderId="16">
      <alignment horizontal="center" vertical="center"/>
    </xf>
    <xf numFmtId="0" fontId="21" fillId="0" borderId="15">
      <alignment horizontal="center" vertical="center"/>
    </xf>
    <xf numFmtId="0" fontId="21" fillId="0" borderId="15">
      <alignment horizontal="center" vertical="center"/>
    </xf>
    <xf numFmtId="0" fontId="21" fillId="0" borderId="17">
      <alignment horizontal="left" vertical="center"/>
    </xf>
    <xf numFmtId="0" fontId="21" fillId="0" borderId="17">
      <alignment horizontal="left" vertical="center"/>
    </xf>
    <xf numFmtId="0" fontId="29" fillId="0" borderId="16"/>
  </cellStyleXfs>
  <cellXfs count="20">
    <xf numFmtId="0" fontId="0" fillId="0" borderId="0" xfId="0"/>
    <xf numFmtId="0" fontId="2" fillId="0" borderId="0" xfId="0" applyFont="1" applyFill="1"/>
    <xf numFmtId="0" fontId="0" fillId="0" borderId="0" xfId="0" applyFill="1"/>
    <xf numFmtId="17" fontId="3" fillId="0" borderId="4" xfId="0" applyNumberFormat="1" applyFont="1" applyFill="1" applyBorder="1"/>
    <xf numFmtId="0" fontId="0" fillId="0" borderId="2" xfId="0" applyFill="1" applyBorder="1"/>
    <xf numFmtId="3" fontId="0" fillId="0" borderId="0" xfId="0" quotePrefix="1" applyNumberFormat="1" applyFill="1" applyAlignment="1">
      <alignment horizontal="right"/>
    </xf>
    <xf numFmtId="0" fontId="0" fillId="0" borderId="5" xfId="0" applyFill="1" applyBorder="1"/>
    <xf numFmtId="0" fontId="0" fillId="0" borderId="1" xfId="0" applyFill="1" applyBorder="1"/>
    <xf numFmtId="0" fontId="0" fillId="0" borderId="3" xfId="0" applyFill="1" applyBorder="1"/>
    <xf numFmtId="165" fontId="3" fillId="0" borderId="4" xfId="0" applyNumberFormat="1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0" xfId="44" applyNumberFormat="1" applyFont="1" applyFill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0" xfId="0" quotePrefix="1" applyNumberFormat="1" applyFill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0" xfId="0" quotePrefix="1" applyNumberFormat="1" applyFill="1" applyBorder="1" applyAlignment="1">
      <alignment horizontal="center"/>
    </xf>
    <xf numFmtId="3" fontId="2" fillId="0" borderId="0" xfId="0" quotePrefix="1" applyNumberFormat="1" applyFont="1" applyFill="1" applyBorder="1" applyAlignment="1">
      <alignment horizontal="center"/>
    </xf>
    <xf numFmtId="165" fontId="3" fillId="0" borderId="4" xfId="0" quotePrefix="1" applyNumberFormat="1" applyFont="1" applyFill="1" applyBorder="1" applyAlignment="1">
      <alignment horizontal="center"/>
    </xf>
  </cellXfs>
  <cellStyles count="101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AF Column - IBM Cognos" xfId="45" xr:uid="{00000000-0005-0000-0000-000018000000}"/>
    <cellStyle name="AF Data - IBM Cognos" xfId="46" xr:uid="{00000000-0005-0000-0000-000019000000}"/>
    <cellStyle name="AF Data 0 - IBM Cognos" xfId="47" xr:uid="{00000000-0005-0000-0000-00001A000000}"/>
    <cellStyle name="AF Data 1 - IBM Cognos" xfId="48" xr:uid="{00000000-0005-0000-0000-00001B000000}"/>
    <cellStyle name="AF Data 2 - IBM Cognos" xfId="49" xr:uid="{00000000-0005-0000-0000-00001C000000}"/>
    <cellStyle name="AF Data 3 - IBM Cognos" xfId="50" xr:uid="{00000000-0005-0000-0000-00001D000000}"/>
    <cellStyle name="AF Data 4 - IBM Cognos" xfId="51" xr:uid="{00000000-0005-0000-0000-00001E000000}"/>
    <cellStyle name="AF Data 5 - IBM Cognos" xfId="52" xr:uid="{00000000-0005-0000-0000-00001F000000}"/>
    <cellStyle name="AF Data Leaf - IBM Cognos" xfId="53" xr:uid="{00000000-0005-0000-0000-000020000000}"/>
    <cellStyle name="AF Header - IBM Cognos" xfId="54" xr:uid="{00000000-0005-0000-0000-000021000000}"/>
    <cellStyle name="AF Header 0 - IBM Cognos" xfId="55" xr:uid="{00000000-0005-0000-0000-000022000000}"/>
    <cellStyle name="AF Header 1 - IBM Cognos" xfId="56" xr:uid="{00000000-0005-0000-0000-000023000000}"/>
    <cellStyle name="AF Header 2 - IBM Cognos" xfId="57" xr:uid="{00000000-0005-0000-0000-000024000000}"/>
    <cellStyle name="AF Header 3 - IBM Cognos" xfId="58" xr:uid="{00000000-0005-0000-0000-000025000000}"/>
    <cellStyle name="AF Header 4 - IBM Cognos" xfId="59" xr:uid="{00000000-0005-0000-0000-000026000000}"/>
    <cellStyle name="AF Header 5 - IBM Cognos" xfId="60" xr:uid="{00000000-0005-0000-0000-000027000000}"/>
    <cellStyle name="AF Header Leaf - IBM Cognos" xfId="61" xr:uid="{00000000-0005-0000-0000-000028000000}"/>
    <cellStyle name="AF Row - IBM Cognos" xfId="62" xr:uid="{00000000-0005-0000-0000-000029000000}"/>
    <cellStyle name="AF Row 0 - IBM Cognos" xfId="63" xr:uid="{00000000-0005-0000-0000-00002A000000}"/>
    <cellStyle name="AF Row 1 - IBM Cognos" xfId="64" xr:uid="{00000000-0005-0000-0000-00002B000000}"/>
    <cellStyle name="AF Row 2 - IBM Cognos" xfId="65" xr:uid="{00000000-0005-0000-0000-00002C000000}"/>
    <cellStyle name="AF Row 3 - IBM Cognos" xfId="66" xr:uid="{00000000-0005-0000-0000-00002D000000}"/>
    <cellStyle name="AF Row 4 - IBM Cognos" xfId="67" xr:uid="{00000000-0005-0000-0000-00002E000000}"/>
    <cellStyle name="AF Row 5 - IBM Cognos" xfId="68" xr:uid="{00000000-0005-0000-0000-00002F000000}"/>
    <cellStyle name="AF Row Leaf - IBM Cognos" xfId="69" xr:uid="{00000000-0005-0000-0000-000030000000}"/>
    <cellStyle name="AF Subnm - IBM Cognos" xfId="70" xr:uid="{00000000-0005-0000-0000-000031000000}"/>
    <cellStyle name="AF Title - IBM Cognos" xfId="71" xr:uid="{00000000-0005-0000-0000-000032000000}"/>
    <cellStyle name="Bad 2" xfId="27" xr:uid="{00000000-0005-0000-0000-000033000000}"/>
    <cellStyle name="CAFE Subnm Parameter" xfId="72" xr:uid="{00000000-0005-0000-0000-000034000000}"/>
    <cellStyle name="Calculated Column - IBM Cognos" xfId="73" xr:uid="{00000000-0005-0000-0000-000035000000}"/>
    <cellStyle name="Calculated Column Name - IBM Cognos" xfId="74" xr:uid="{00000000-0005-0000-0000-000036000000}"/>
    <cellStyle name="Calculated Row - IBM Cognos" xfId="75" xr:uid="{00000000-0005-0000-0000-000037000000}"/>
    <cellStyle name="Calculated Row Name - IBM Cognos" xfId="76" xr:uid="{00000000-0005-0000-0000-000038000000}"/>
    <cellStyle name="Calculation 2" xfId="28" xr:uid="{00000000-0005-0000-0000-000039000000}"/>
    <cellStyle name="Check Cell 2" xfId="29" xr:uid="{00000000-0005-0000-0000-00003A000000}"/>
    <cellStyle name="Column Name - IBM Cognos" xfId="77" xr:uid="{00000000-0005-0000-0000-00003B000000}"/>
    <cellStyle name="Column Template - IBM Cognos" xfId="78" xr:uid="{00000000-0005-0000-0000-00003C000000}"/>
    <cellStyle name="Comma" xfId="44" builtinId="3"/>
    <cellStyle name="Comma 2" xfId="2" xr:uid="{00000000-0005-0000-0000-00003E000000}"/>
    <cellStyle name="Differs From Base - IBM Cognos" xfId="79" xr:uid="{00000000-0005-0000-0000-00003F000000}"/>
    <cellStyle name="Edit - IBM Cognos" xfId="80" xr:uid="{00000000-0005-0000-0000-000040000000}"/>
    <cellStyle name="Explanatory Text 2" xfId="30" xr:uid="{00000000-0005-0000-0000-000041000000}"/>
    <cellStyle name="Formula - IBM Cognos" xfId="81" xr:uid="{00000000-0005-0000-0000-000042000000}"/>
    <cellStyle name="Good 2" xfId="31" xr:uid="{00000000-0005-0000-0000-000043000000}"/>
    <cellStyle name="Group Name - IBM Cognos" xfId="82" xr:uid="{00000000-0005-0000-0000-000044000000}"/>
    <cellStyle name="Heading 1 2" xfId="32" xr:uid="{00000000-0005-0000-0000-000045000000}"/>
    <cellStyle name="Heading 2 2" xfId="33" xr:uid="{00000000-0005-0000-0000-000046000000}"/>
    <cellStyle name="Heading 3 2" xfId="34" xr:uid="{00000000-0005-0000-0000-000047000000}"/>
    <cellStyle name="Heading 4 2" xfId="35" xr:uid="{00000000-0005-0000-0000-000048000000}"/>
    <cellStyle name="Hold Values - IBM Cognos" xfId="83" xr:uid="{00000000-0005-0000-0000-000049000000}"/>
    <cellStyle name="Input 2" xfId="36" xr:uid="{00000000-0005-0000-0000-00004A000000}"/>
    <cellStyle name="Linked Cell 2" xfId="37" xr:uid="{00000000-0005-0000-0000-00004B000000}"/>
    <cellStyle name="List Name - IBM Cognos" xfId="84" xr:uid="{00000000-0005-0000-0000-00004C000000}"/>
    <cellStyle name="Locked - IBM Cognos" xfId="85" xr:uid="{00000000-0005-0000-0000-00004D000000}"/>
    <cellStyle name="Measure - IBM Cognos" xfId="86" xr:uid="{00000000-0005-0000-0000-00004E000000}"/>
    <cellStyle name="Measure Header - IBM Cognos" xfId="87" xr:uid="{00000000-0005-0000-0000-00004F000000}"/>
    <cellStyle name="Measure Name - IBM Cognos" xfId="88" xr:uid="{00000000-0005-0000-0000-000050000000}"/>
    <cellStyle name="Measure Summary - IBM Cognos" xfId="89" xr:uid="{00000000-0005-0000-0000-000051000000}"/>
    <cellStyle name="Measure Summary TM1 - IBM Cognos" xfId="90" xr:uid="{00000000-0005-0000-0000-000052000000}"/>
    <cellStyle name="Measure Template - IBM Cognos" xfId="91" xr:uid="{00000000-0005-0000-0000-000053000000}"/>
    <cellStyle name="More - IBM Cognos" xfId="92" xr:uid="{00000000-0005-0000-0000-000054000000}"/>
    <cellStyle name="Neutral 2" xfId="38" xr:uid="{00000000-0005-0000-0000-000055000000}"/>
    <cellStyle name="Normal" xfId="0" builtinId="0" customBuiltin="1"/>
    <cellStyle name="Normal 2" xfId="39" xr:uid="{00000000-0005-0000-0000-000057000000}"/>
    <cellStyle name="Normal 3" xfId="1" xr:uid="{00000000-0005-0000-0000-000058000000}"/>
    <cellStyle name="Note 2" xfId="40" xr:uid="{00000000-0005-0000-0000-000059000000}"/>
    <cellStyle name="Output 2" xfId="41" xr:uid="{00000000-0005-0000-0000-00005A000000}"/>
    <cellStyle name="Pending Change - IBM Cognos" xfId="93" xr:uid="{00000000-0005-0000-0000-00005B000000}"/>
    <cellStyle name="Row Name - IBM Cognos" xfId="94" xr:uid="{00000000-0005-0000-0000-00005C000000}"/>
    <cellStyle name="Row Template - IBM Cognos" xfId="95" xr:uid="{00000000-0005-0000-0000-00005D000000}"/>
    <cellStyle name="Summary Column Name - IBM Cognos" xfId="96" xr:uid="{00000000-0005-0000-0000-00005E000000}"/>
    <cellStyle name="Summary Column Name TM1 - IBM Cognos" xfId="97" xr:uid="{00000000-0005-0000-0000-00005F000000}"/>
    <cellStyle name="Summary Row Name - IBM Cognos" xfId="98" xr:uid="{00000000-0005-0000-0000-000060000000}"/>
    <cellStyle name="Summary Row Name TM1 - IBM Cognos" xfId="99" xr:uid="{00000000-0005-0000-0000-000061000000}"/>
    <cellStyle name="Total 2" xfId="42" xr:uid="{00000000-0005-0000-0000-000062000000}"/>
    <cellStyle name="Unsaved Change - IBM Cognos" xfId="100" xr:uid="{00000000-0005-0000-0000-000063000000}"/>
    <cellStyle name="Warning Text 2" xfId="43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  <customPr name="LastTupleSet_COR_Mappings" r:id="rId2"/>
    <customPr name="originalName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8"/>
  <sheetViews>
    <sheetView tabSelected="1" zoomScale="75" zoomScaleNormal="75" workbookViewId="0">
      <selection activeCell="B35" sqref="B35"/>
    </sheetView>
  </sheetViews>
  <sheetFormatPr defaultColWidth="9.140625" defaultRowHeight="15" x14ac:dyDescent="0.25"/>
  <cols>
    <col min="1" max="4" width="9.140625" style="2"/>
    <col min="5" max="23" width="10.85546875" style="2" customWidth="1"/>
    <col min="24" max="25" width="10.7109375" style="2" bestFit="1" customWidth="1"/>
    <col min="26" max="16384" width="9.140625" style="2"/>
  </cols>
  <sheetData>
    <row r="1" spans="1:25" x14ac:dyDescent="0.25">
      <c r="A1" s="1" t="s">
        <v>11</v>
      </c>
    </row>
    <row r="3" spans="1:25" x14ac:dyDescent="0.25">
      <c r="A3" s="1" t="s">
        <v>10</v>
      </c>
    </row>
    <row r="4" spans="1:25" ht="15.75" thickBot="1" x14ac:dyDescent="0.3"/>
    <row r="5" spans="1:25" ht="16.5" thickTop="1" thickBot="1" x14ac:dyDescent="0.3">
      <c r="A5" s="3" t="s">
        <v>0</v>
      </c>
      <c r="B5" s="3"/>
      <c r="C5" s="3"/>
      <c r="D5" s="3"/>
      <c r="E5" s="9">
        <v>43466</v>
      </c>
      <c r="F5" s="9">
        <v>43497</v>
      </c>
      <c r="G5" s="9">
        <v>43525</v>
      </c>
      <c r="H5" s="9">
        <v>43556</v>
      </c>
      <c r="I5" s="9">
        <v>43586</v>
      </c>
      <c r="J5" s="9">
        <v>43617</v>
      </c>
      <c r="K5" s="9">
        <v>43647</v>
      </c>
      <c r="L5" s="9">
        <v>43678</v>
      </c>
      <c r="M5" s="9">
        <v>43709</v>
      </c>
      <c r="N5" s="9">
        <v>43739</v>
      </c>
      <c r="O5" s="9">
        <v>43770</v>
      </c>
      <c r="P5" s="9">
        <v>43800</v>
      </c>
      <c r="Q5" s="9">
        <v>43831</v>
      </c>
      <c r="R5" s="9">
        <v>43862</v>
      </c>
      <c r="S5" s="9">
        <v>43891</v>
      </c>
      <c r="T5" s="9">
        <v>43922</v>
      </c>
      <c r="U5" s="9">
        <v>43952</v>
      </c>
      <c r="V5" s="9">
        <v>43983</v>
      </c>
      <c r="W5" s="9">
        <v>44013</v>
      </c>
      <c r="X5" s="19" t="s">
        <v>12</v>
      </c>
      <c r="Y5" s="19" t="s">
        <v>13</v>
      </c>
    </row>
    <row r="6" spans="1:25" ht="15.75" thickTop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X6" s="4"/>
    </row>
    <row r="7" spans="1:25" x14ac:dyDescent="0.25">
      <c r="A7" s="1" t="s">
        <v>9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X7" s="5"/>
    </row>
    <row r="8" spans="1:25" x14ac:dyDescent="0.25">
      <c r="D8" s="2" t="s">
        <v>2</v>
      </c>
      <c r="E8" s="10">
        <v>97441</v>
      </c>
      <c r="F8" s="10">
        <v>97558</v>
      </c>
      <c r="G8" s="10">
        <v>97627</v>
      </c>
      <c r="H8" s="10">
        <v>98026</v>
      </c>
      <c r="I8" s="10">
        <v>99110</v>
      </c>
      <c r="J8" s="10">
        <v>99318</v>
      </c>
      <c r="K8" s="11">
        <v>99742</v>
      </c>
      <c r="L8" s="10">
        <v>100103</v>
      </c>
      <c r="M8" s="10">
        <v>100235</v>
      </c>
      <c r="N8" s="10">
        <v>99860</v>
      </c>
      <c r="O8" s="10">
        <v>99406</v>
      </c>
      <c r="P8" s="10">
        <v>99279</v>
      </c>
      <c r="Q8" s="10">
        <v>99455</v>
      </c>
      <c r="R8" s="10">
        <v>99658</v>
      </c>
      <c r="S8" s="10">
        <v>99925</v>
      </c>
      <c r="T8" s="10">
        <v>100297</v>
      </c>
      <c r="U8" s="10">
        <v>100787</v>
      </c>
      <c r="V8" s="10">
        <v>101342</v>
      </c>
      <c r="W8" s="10">
        <v>101609</v>
      </c>
      <c r="X8" s="10"/>
      <c r="Y8" s="10"/>
    </row>
    <row r="9" spans="1:25" x14ac:dyDescent="0.25">
      <c r="B9" s="2" t="s">
        <v>7</v>
      </c>
      <c r="D9" s="2" t="s">
        <v>3</v>
      </c>
      <c r="E9" s="10">
        <v>60914446</v>
      </c>
      <c r="F9" s="10">
        <v>52725491.000000007</v>
      </c>
      <c r="G9" s="10">
        <v>53351567</v>
      </c>
      <c r="H9" s="10">
        <v>47235769.651000015</v>
      </c>
      <c r="I9" s="10">
        <v>44501988.454000004</v>
      </c>
      <c r="J9" s="10">
        <v>41393265.298</v>
      </c>
      <c r="K9" s="10">
        <v>43562008.079000771</v>
      </c>
      <c r="L9" s="10">
        <v>52216887.867467321</v>
      </c>
      <c r="M9" s="10">
        <v>44985109.1691176</v>
      </c>
      <c r="N9" s="10">
        <v>43912676.787803516</v>
      </c>
      <c r="O9" s="10">
        <v>38810314.387150191</v>
      </c>
      <c r="P9" s="10">
        <v>55774528.43614497</v>
      </c>
      <c r="Q9" s="10">
        <v>61641874.983978376</v>
      </c>
      <c r="R9" s="10">
        <v>51340407.308471344</v>
      </c>
      <c r="S9" s="10">
        <v>51632164.171636149</v>
      </c>
      <c r="T9" s="10">
        <v>51002949.609402902</v>
      </c>
      <c r="U9" s="10">
        <v>45217471.223355919</v>
      </c>
      <c r="V9" s="10">
        <v>43424606.656959474</v>
      </c>
      <c r="W9" s="10">
        <v>52826385.807348453</v>
      </c>
      <c r="X9" s="10">
        <v>57231035.68</v>
      </c>
      <c r="Y9" s="10">
        <v>50071777.979999997</v>
      </c>
    </row>
    <row r="10" spans="1:25" x14ac:dyDescent="0.25"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x14ac:dyDescent="0.25">
      <c r="D11" s="2" t="s">
        <v>2</v>
      </c>
      <c r="E11" s="10">
        <v>1</v>
      </c>
      <c r="F11" s="10">
        <v>1</v>
      </c>
      <c r="G11" s="10">
        <v>1</v>
      </c>
      <c r="H11" s="10">
        <v>1</v>
      </c>
      <c r="I11" s="10">
        <v>1</v>
      </c>
      <c r="J11" s="10">
        <v>1</v>
      </c>
      <c r="K11" s="11">
        <v>1</v>
      </c>
      <c r="L11" s="11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  <c r="X11" s="11">
        <v>1</v>
      </c>
      <c r="Y11" s="11">
        <v>1</v>
      </c>
    </row>
    <row r="12" spans="1:25" x14ac:dyDescent="0.25">
      <c r="B12" s="2" t="s">
        <v>8</v>
      </c>
      <c r="D12" s="2" t="s">
        <v>3</v>
      </c>
      <c r="E12" s="10">
        <v>20760</v>
      </c>
      <c r="F12" s="10">
        <v>43680</v>
      </c>
      <c r="G12" s="10">
        <v>37680</v>
      </c>
      <c r="H12" s="10">
        <v>37920</v>
      </c>
      <c r="I12" s="10">
        <v>37920</v>
      </c>
      <c r="J12" s="10">
        <v>39360</v>
      </c>
      <c r="K12" s="11">
        <v>36120</v>
      </c>
      <c r="L12" s="10">
        <v>36720</v>
      </c>
      <c r="M12" s="10">
        <v>24960</v>
      </c>
      <c r="N12" s="10">
        <v>24720</v>
      </c>
      <c r="O12" s="10">
        <v>21600</v>
      </c>
      <c r="P12" s="10">
        <v>20160</v>
      </c>
      <c r="Q12" s="10">
        <v>20040</v>
      </c>
      <c r="R12" s="10">
        <v>17400</v>
      </c>
      <c r="S12" s="10">
        <v>18000</v>
      </c>
      <c r="T12" s="10">
        <v>17520</v>
      </c>
      <c r="U12" s="10">
        <v>19800</v>
      </c>
      <c r="V12" s="10">
        <v>23280</v>
      </c>
      <c r="W12" s="11">
        <v>29520</v>
      </c>
      <c r="X12" s="11">
        <v>33000</v>
      </c>
      <c r="Y12" s="11">
        <v>27960</v>
      </c>
    </row>
    <row r="13" spans="1:25" x14ac:dyDescent="0.25">
      <c r="A13" s="6"/>
      <c r="B13" s="6"/>
      <c r="C13" s="6"/>
      <c r="D13" s="6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x14ac:dyDescent="0.25"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x14ac:dyDescent="0.25">
      <c r="A15" s="1" t="s">
        <v>1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25">
      <c r="D16" s="2" t="s">
        <v>2</v>
      </c>
      <c r="E16" s="10">
        <f t="shared" ref="E16:K16" si="0">E8+E11</f>
        <v>97442</v>
      </c>
      <c r="F16" s="10">
        <f t="shared" si="0"/>
        <v>97559</v>
      </c>
      <c r="G16" s="10">
        <f t="shared" si="0"/>
        <v>97628</v>
      </c>
      <c r="H16" s="10">
        <f t="shared" si="0"/>
        <v>98027</v>
      </c>
      <c r="I16" s="10">
        <f t="shared" si="0"/>
        <v>99111</v>
      </c>
      <c r="J16" s="10">
        <f t="shared" si="0"/>
        <v>99319</v>
      </c>
      <c r="K16" s="11">
        <f t="shared" si="0"/>
        <v>99743</v>
      </c>
      <c r="L16" s="10">
        <f t="shared" ref="L16:L17" si="1">L8+L11</f>
        <v>100104</v>
      </c>
      <c r="M16" s="10">
        <f t="shared" ref="M16:W17" si="2">M8+M11</f>
        <v>100236</v>
      </c>
      <c r="N16" s="10">
        <f t="shared" ref="N16:U16" si="3">N8+N11</f>
        <v>99861</v>
      </c>
      <c r="O16" s="10">
        <f t="shared" si="3"/>
        <v>99407</v>
      </c>
      <c r="P16" s="10">
        <f t="shared" si="3"/>
        <v>99280</v>
      </c>
      <c r="Q16" s="10">
        <f t="shared" si="3"/>
        <v>99456</v>
      </c>
      <c r="R16" s="10">
        <f t="shared" si="3"/>
        <v>99659</v>
      </c>
      <c r="S16" s="10">
        <f t="shared" si="3"/>
        <v>99926</v>
      </c>
      <c r="T16" s="10">
        <f t="shared" si="3"/>
        <v>100298</v>
      </c>
      <c r="U16" s="10">
        <f t="shared" si="3"/>
        <v>100788</v>
      </c>
      <c r="V16" s="10">
        <f t="shared" si="2"/>
        <v>101343</v>
      </c>
      <c r="W16" s="11">
        <f t="shared" si="2"/>
        <v>101610</v>
      </c>
      <c r="X16" s="10">
        <f t="shared" ref="X16:Y16" si="4">X8+X11</f>
        <v>1</v>
      </c>
      <c r="Y16" s="11">
        <f t="shared" si="4"/>
        <v>1</v>
      </c>
    </row>
    <row r="17" spans="1:25" x14ac:dyDescent="0.25">
      <c r="A17" s="1"/>
      <c r="D17" s="2" t="s">
        <v>3</v>
      </c>
      <c r="E17" s="10">
        <f t="shared" ref="E17:K17" si="5">E9+E12</f>
        <v>60935206</v>
      </c>
      <c r="F17" s="10">
        <f t="shared" si="5"/>
        <v>52769171.000000007</v>
      </c>
      <c r="G17" s="10">
        <f t="shared" si="5"/>
        <v>53389247</v>
      </c>
      <c r="H17" s="10">
        <f t="shared" si="5"/>
        <v>47273689.651000015</v>
      </c>
      <c r="I17" s="10">
        <f t="shared" si="5"/>
        <v>44539908.454000004</v>
      </c>
      <c r="J17" s="10">
        <f t="shared" si="5"/>
        <v>41432625.298</v>
      </c>
      <c r="K17" s="10">
        <f t="shared" si="5"/>
        <v>43598128.079000771</v>
      </c>
      <c r="L17" s="10">
        <f t="shared" si="1"/>
        <v>52253607.867467321</v>
      </c>
      <c r="M17" s="10">
        <f t="shared" si="2"/>
        <v>45010069.1691176</v>
      </c>
      <c r="N17" s="10">
        <f t="shared" si="2"/>
        <v>43937396.787803516</v>
      </c>
      <c r="O17" s="10">
        <f t="shared" si="2"/>
        <v>38831914.387150191</v>
      </c>
      <c r="P17" s="10">
        <f t="shared" si="2"/>
        <v>55794688.43614497</v>
      </c>
      <c r="Q17" s="10">
        <f t="shared" si="2"/>
        <v>61661914.983978376</v>
      </c>
      <c r="R17" s="10">
        <f t="shared" si="2"/>
        <v>51357807.308471344</v>
      </c>
      <c r="S17" s="10">
        <f t="shared" si="2"/>
        <v>51650164.171636149</v>
      </c>
      <c r="T17" s="10">
        <f t="shared" si="2"/>
        <v>51020469.609402902</v>
      </c>
      <c r="U17" s="10">
        <f t="shared" si="2"/>
        <v>45237271.223355919</v>
      </c>
      <c r="V17" s="10">
        <f t="shared" si="2"/>
        <v>43447886.656959474</v>
      </c>
      <c r="W17" s="10">
        <f t="shared" si="2"/>
        <v>52855905.807348453</v>
      </c>
      <c r="X17" s="10">
        <f t="shared" ref="X17:Y17" si="6">X9+X12</f>
        <v>57264035.68</v>
      </c>
      <c r="Y17" s="10">
        <f t="shared" si="6"/>
        <v>50099737.979999997</v>
      </c>
    </row>
    <row r="18" spans="1:25" x14ac:dyDescent="0.25">
      <c r="E18" s="10"/>
      <c r="F18" s="10"/>
      <c r="G18" s="10"/>
      <c r="H18" s="10"/>
      <c r="I18" s="10"/>
      <c r="J18" s="10"/>
      <c r="K18" s="1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2"/>
      <c r="X18" s="10"/>
      <c r="Y18" s="12"/>
    </row>
    <row r="19" spans="1:25" x14ac:dyDescent="0.25">
      <c r="A19" s="4"/>
      <c r="B19" s="4"/>
      <c r="C19" s="4"/>
      <c r="D19" s="4"/>
      <c r="E19" s="13"/>
      <c r="F19" s="13"/>
      <c r="G19" s="13"/>
      <c r="H19" s="13"/>
      <c r="I19" s="13"/>
      <c r="J19" s="13"/>
      <c r="K19" s="10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0"/>
      <c r="X19" s="13"/>
      <c r="Y19" s="10"/>
    </row>
    <row r="20" spans="1:25" x14ac:dyDescent="0.25">
      <c r="A20" s="2" t="s">
        <v>4</v>
      </c>
      <c r="E20" s="14"/>
      <c r="F20" s="14"/>
      <c r="G20" s="14"/>
      <c r="H20" s="14"/>
      <c r="I20" s="14"/>
      <c r="J20" s="14"/>
      <c r="K20" s="10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0"/>
      <c r="X20" s="14"/>
      <c r="Y20" s="10"/>
    </row>
    <row r="21" spans="1:25" x14ac:dyDescent="0.25">
      <c r="D21" s="2" t="s">
        <v>2</v>
      </c>
      <c r="E21" s="10">
        <v>13889</v>
      </c>
      <c r="F21" s="10">
        <v>13320</v>
      </c>
      <c r="G21" s="10">
        <v>13766</v>
      </c>
      <c r="H21" s="10">
        <v>13854</v>
      </c>
      <c r="I21" s="10">
        <v>13970</v>
      </c>
      <c r="J21" s="10">
        <v>13950</v>
      </c>
      <c r="K21" s="11">
        <v>14057</v>
      </c>
      <c r="L21" s="10">
        <v>13896</v>
      </c>
      <c r="M21" s="10">
        <v>13927</v>
      </c>
      <c r="N21" s="10">
        <v>13868</v>
      </c>
      <c r="O21" s="10">
        <v>13846</v>
      </c>
      <c r="P21" s="10">
        <v>13848</v>
      </c>
      <c r="Q21" s="10">
        <v>13978</v>
      </c>
      <c r="R21" s="10">
        <v>13421</v>
      </c>
      <c r="S21" s="10">
        <v>13908</v>
      </c>
      <c r="T21" s="10">
        <v>14022</v>
      </c>
      <c r="U21" s="10">
        <v>14192</v>
      </c>
      <c r="V21" s="10">
        <v>14188</v>
      </c>
      <c r="W21" s="11">
        <v>14315</v>
      </c>
      <c r="X21" s="10"/>
      <c r="Y21" s="11"/>
    </row>
    <row r="22" spans="1:25" x14ac:dyDescent="0.25">
      <c r="D22" s="2" t="s">
        <v>3</v>
      </c>
      <c r="E22" s="10">
        <v>12165638</v>
      </c>
      <c r="F22" s="10">
        <v>11126063</v>
      </c>
      <c r="G22" s="10">
        <v>11203382.711999999</v>
      </c>
      <c r="H22" s="10">
        <v>10166913.287999999</v>
      </c>
      <c r="I22" s="10">
        <v>9426320.0010000002</v>
      </c>
      <c r="J22" s="10">
        <v>9843445.9989999998</v>
      </c>
      <c r="K22" s="10">
        <v>10086616.788000097</v>
      </c>
      <c r="L22" s="10">
        <v>13606854.443291767</v>
      </c>
      <c r="M22" s="10">
        <v>12109161.075017739</v>
      </c>
      <c r="N22" s="10">
        <v>11837203.214137165</v>
      </c>
      <c r="O22" s="10">
        <v>9850518.7930409592</v>
      </c>
      <c r="P22" s="10">
        <v>13172677.091317575</v>
      </c>
      <c r="Q22" s="10">
        <v>13898795.094128419</v>
      </c>
      <c r="R22" s="10">
        <v>12481520.341059145</v>
      </c>
      <c r="S22" s="10">
        <v>12744432.070055017</v>
      </c>
      <c r="T22" s="10">
        <v>11386931.193343323</v>
      </c>
      <c r="U22" s="10">
        <v>9799433.5691543221</v>
      </c>
      <c r="V22" s="10">
        <v>10050327.147611454</v>
      </c>
      <c r="W22" s="10">
        <v>12169625.029165672</v>
      </c>
      <c r="X22" s="10">
        <v>11171547.109999999</v>
      </c>
      <c r="Y22" s="10">
        <v>10377726.689999999</v>
      </c>
    </row>
    <row r="23" spans="1:25" x14ac:dyDescent="0.25">
      <c r="E23" s="10"/>
      <c r="F23" s="10"/>
      <c r="G23" s="10"/>
      <c r="H23" s="10"/>
      <c r="I23" s="10"/>
      <c r="J23" s="10"/>
      <c r="K23" s="12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2"/>
      <c r="X23" s="10"/>
      <c r="Y23" s="12"/>
    </row>
    <row r="24" spans="1:25" x14ac:dyDescent="0.25">
      <c r="A24" s="4"/>
      <c r="B24" s="4"/>
      <c r="C24" s="4"/>
      <c r="D24" s="4"/>
      <c r="E24" s="13"/>
      <c r="F24" s="13"/>
      <c r="G24" s="13"/>
      <c r="H24" s="13"/>
      <c r="I24" s="13"/>
      <c r="J24" s="13"/>
      <c r="K24" s="10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0"/>
      <c r="X24" s="13"/>
      <c r="Y24" s="10"/>
    </row>
    <row r="25" spans="1:25" x14ac:dyDescent="0.25">
      <c r="A25" s="2" t="s">
        <v>5</v>
      </c>
      <c r="E25" s="14"/>
      <c r="F25" s="14"/>
      <c r="G25" s="14"/>
      <c r="H25" s="14"/>
      <c r="I25" s="14"/>
      <c r="J25" s="14"/>
      <c r="K25" s="10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0"/>
      <c r="X25" s="14"/>
      <c r="Y25" s="10"/>
    </row>
    <row r="26" spans="1:25" x14ac:dyDescent="0.25">
      <c r="D26" s="2" t="s">
        <v>2</v>
      </c>
      <c r="E26" s="10">
        <v>3492</v>
      </c>
      <c r="F26" s="10">
        <v>3484</v>
      </c>
      <c r="G26" s="10">
        <v>3478</v>
      </c>
      <c r="H26" s="10">
        <v>3470</v>
      </c>
      <c r="I26" s="10">
        <v>3460</v>
      </c>
      <c r="J26" s="10">
        <v>3450</v>
      </c>
      <c r="K26" s="11">
        <v>3448</v>
      </c>
      <c r="L26" s="10">
        <v>3404</v>
      </c>
      <c r="M26" s="10">
        <v>3402</v>
      </c>
      <c r="N26" s="10">
        <v>3399</v>
      </c>
      <c r="O26" s="10">
        <v>3407</v>
      </c>
      <c r="P26" s="10">
        <v>3414</v>
      </c>
      <c r="Q26" s="10">
        <v>3422</v>
      </c>
      <c r="R26" s="10">
        <v>3415</v>
      </c>
      <c r="S26" s="10">
        <v>3407</v>
      </c>
      <c r="T26" s="10">
        <v>3418</v>
      </c>
      <c r="U26" s="10">
        <v>3463</v>
      </c>
      <c r="V26" s="10">
        <v>3446</v>
      </c>
      <c r="W26" s="11">
        <v>3445</v>
      </c>
      <c r="X26" s="10"/>
      <c r="Y26" s="11"/>
    </row>
    <row r="27" spans="1:25" x14ac:dyDescent="0.25">
      <c r="D27" s="2" t="s">
        <v>3</v>
      </c>
      <c r="E27" s="10">
        <v>448505.46100000001</v>
      </c>
      <c r="F27" s="10">
        <v>384519.23600000009</v>
      </c>
      <c r="G27" s="10">
        <v>407642.68099999998</v>
      </c>
      <c r="H27" s="10">
        <v>401741.3</v>
      </c>
      <c r="I27" s="10">
        <v>402145.9</v>
      </c>
      <c r="J27" s="10">
        <v>386799.304</v>
      </c>
      <c r="K27" s="10">
        <v>378802.87699999951</v>
      </c>
      <c r="L27" s="10">
        <v>445651.66946678323</v>
      </c>
      <c r="M27" s="10">
        <v>446806.36840882065</v>
      </c>
      <c r="N27" s="10">
        <v>506259.73643320752</v>
      </c>
      <c r="O27" s="10">
        <v>394145.57873799076</v>
      </c>
      <c r="P27" s="10">
        <v>434228.362357951</v>
      </c>
      <c r="Q27" s="10">
        <v>433112.93275330297</v>
      </c>
      <c r="R27" s="10">
        <v>401965.12751552765</v>
      </c>
      <c r="S27" s="10">
        <v>412134.05228774127</v>
      </c>
      <c r="T27" s="10">
        <v>407736.34962253488</v>
      </c>
      <c r="U27" s="10">
        <v>412227.55865530577</v>
      </c>
      <c r="V27" s="10">
        <v>406737.44165565044</v>
      </c>
      <c r="W27" s="10">
        <v>400570.38375561114</v>
      </c>
      <c r="X27" s="10">
        <v>340635.17</v>
      </c>
      <c r="Y27" s="10">
        <v>361701.92</v>
      </c>
    </row>
    <row r="28" spans="1:25" ht="15.75" thickBot="1" x14ac:dyDescent="0.3">
      <c r="E28" s="10"/>
      <c r="F28" s="10"/>
      <c r="G28" s="10"/>
      <c r="H28" s="10"/>
      <c r="I28" s="10"/>
      <c r="J28" s="10"/>
      <c r="K28" s="15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5"/>
      <c r="X28" s="10"/>
      <c r="Y28" s="15"/>
    </row>
    <row r="29" spans="1:25" ht="15.75" thickTop="1" x14ac:dyDescent="0.25">
      <c r="A29" s="8"/>
      <c r="B29" s="8"/>
      <c r="C29" s="8"/>
      <c r="D29" s="8"/>
      <c r="E29" s="16"/>
      <c r="F29" s="16"/>
      <c r="G29" s="16"/>
      <c r="H29" s="16"/>
      <c r="I29" s="16"/>
      <c r="J29" s="16"/>
      <c r="K29" s="10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0"/>
      <c r="X29" s="16"/>
      <c r="Y29" s="10"/>
    </row>
    <row r="30" spans="1:25" x14ac:dyDescent="0.25">
      <c r="A30" s="2" t="s">
        <v>6</v>
      </c>
      <c r="E30" s="17"/>
      <c r="F30" s="17"/>
      <c r="G30" s="17"/>
      <c r="H30" s="18"/>
      <c r="I30" s="18"/>
      <c r="J30" s="18"/>
      <c r="K30" s="10"/>
      <c r="L30" s="18"/>
      <c r="M30" s="18"/>
      <c r="N30" s="17"/>
      <c r="O30" s="17"/>
      <c r="P30" s="17"/>
      <c r="Q30" s="17"/>
      <c r="R30" s="17"/>
      <c r="S30" s="17"/>
      <c r="T30" s="18"/>
      <c r="U30" s="18"/>
      <c r="V30" s="18"/>
      <c r="W30" s="10"/>
      <c r="X30" s="18"/>
      <c r="Y30" s="10"/>
    </row>
    <row r="31" spans="1:25" x14ac:dyDescent="0.25">
      <c r="D31" s="2" t="s">
        <v>2</v>
      </c>
      <c r="E31" s="10">
        <f t="shared" ref="E31:K32" si="7">E26+E21+E16</f>
        <v>114823</v>
      </c>
      <c r="F31" s="10">
        <f t="shared" si="7"/>
        <v>114363</v>
      </c>
      <c r="G31" s="10">
        <f t="shared" si="7"/>
        <v>114872</v>
      </c>
      <c r="H31" s="10">
        <f t="shared" si="7"/>
        <v>115351</v>
      </c>
      <c r="I31" s="10">
        <f t="shared" si="7"/>
        <v>116541</v>
      </c>
      <c r="J31" s="10">
        <f t="shared" si="7"/>
        <v>116719</v>
      </c>
      <c r="K31" s="11">
        <f t="shared" si="7"/>
        <v>117248</v>
      </c>
      <c r="L31" s="10">
        <f t="shared" ref="L31:L32" si="8">L26+L21+L16</f>
        <v>117404</v>
      </c>
      <c r="M31" s="10">
        <f t="shared" ref="M31:V31" si="9">M26+M21+M16</f>
        <v>117565</v>
      </c>
      <c r="N31" s="10">
        <f t="shared" si="9"/>
        <v>117128</v>
      </c>
      <c r="O31" s="10">
        <f t="shared" si="9"/>
        <v>116660</v>
      </c>
      <c r="P31" s="10">
        <f t="shared" si="9"/>
        <v>116542</v>
      </c>
      <c r="Q31" s="10">
        <f t="shared" si="9"/>
        <v>116856</v>
      </c>
      <c r="R31" s="10">
        <f t="shared" si="9"/>
        <v>116495</v>
      </c>
      <c r="S31" s="10">
        <f t="shared" si="9"/>
        <v>117241</v>
      </c>
      <c r="T31" s="10">
        <f t="shared" si="9"/>
        <v>117738</v>
      </c>
      <c r="U31" s="10">
        <f t="shared" si="9"/>
        <v>118443</v>
      </c>
      <c r="V31" s="10">
        <f t="shared" si="9"/>
        <v>118977</v>
      </c>
      <c r="W31" s="11">
        <f t="shared" ref="W31:X31" si="10">W26+W21+W16</f>
        <v>119370</v>
      </c>
      <c r="X31" s="10">
        <f t="shared" si="10"/>
        <v>1</v>
      </c>
      <c r="Y31" s="11">
        <f t="shared" ref="Y31" si="11">Y26+Y21+Y16</f>
        <v>1</v>
      </c>
    </row>
    <row r="32" spans="1:25" x14ac:dyDescent="0.25">
      <c r="D32" s="2" t="s">
        <v>3</v>
      </c>
      <c r="E32" s="10">
        <f t="shared" ref="E32:J32" si="12">E27+E22+E17</f>
        <v>73549349.460999995</v>
      </c>
      <c r="F32" s="10">
        <f t="shared" si="12"/>
        <v>64279753.236000009</v>
      </c>
      <c r="G32" s="10">
        <f t="shared" si="12"/>
        <v>65000272.392999999</v>
      </c>
      <c r="H32" s="10">
        <f t="shared" si="12"/>
        <v>57842344.239000015</v>
      </c>
      <c r="I32" s="10">
        <f t="shared" si="12"/>
        <v>54368374.355000004</v>
      </c>
      <c r="J32" s="10">
        <f t="shared" si="12"/>
        <v>51662870.600999996</v>
      </c>
      <c r="K32" s="10">
        <f t="shared" si="7"/>
        <v>54063547.744000867</v>
      </c>
      <c r="L32" s="10">
        <f t="shared" si="8"/>
        <v>66306113.980225869</v>
      </c>
      <c r="M32" s="10">
        <f t="shared" ref="M32:V32" si="13">M27+M22+M17</f>
        <v>57566036.612544164</v>
      </c>
      <c r="N32" s="10">
        <f t="shared" si="13"/>
        <v>56280859.738373891</v>
      </c>
      <c r="O32" s="10">
        <f t="shared" si="13"/>
        <v>49076578.758929141</v>
      </c>
      <c r="P32" s="10">
        <f t="shared" si="13"/>
        <v>69401593.889820501</v>
      </c>
      <c r="Q32" s="10">
        <f t="shared" si="13"/>
        <v>75993823.0108601</v>
      </c>
      <c r="R32" s="10">
        <f t="shared" si="13"/>
        <v>64241292.777046017</v>
      </c>
      <c r="S32" s="10">
        <f t="shared" si="13"/>
        <v>64806730.293978907</v>
      </c>
      <c r="T32" s="10">
        <f t="shared" si="13"/>
        <v>62815137.152368762</v>
      </c>
      <c r="U32" s="10">
        <f t="shared" si="13"/>
        <v>55448932.351165548</v>
      </c>
      <c r="V32" s="10">
        <f t="shared" si="13"/>
        <v>53904951.246226579</v>
      </c>
      <c r="W32" s="10">
        <f t="shared" ref="W32:X32" si="14">W27+W22+W17</f>
        <v>65426101.22026974</v>
      </c>
      <c r="X32" s="10">
        <f t="shared" si="14"/>
        <v>68776217.959999993</v>
      </c>
      <c r="Y32" s="10">
        <f t="shared" ref="Y32" si="15">Y27+Y22+Y17</f>
        <v>60839166.589999996</v>
      </c>
    </row>
    <row r="33" spans="1:25" ht="15.75" thickBo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5.75" thickTop="1" x14ac:dyDescent="0.25"/>
    <row r="35" spans="1:25" x14ac:dyDescent="0.25">
      <c r="A35" s="2" t="s">
        <v>14</v>
      </c>
    </row>
    <row r="36" spans="1:25" x14ac:dyDescent="0.25">
      <c r="E36" s="10"/>
      <c r="F36" s="10"/>
      <c r="G36" s="10"/>
      <c r="H36" s="10"/>
      <c r="I36" s="10"/>
      <c r="J36" s="10"/>
      <c r="K36" s="11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1"/>
    </row>
    <row r="37" spans="1:25" x14ac:dyDescent="0.25">
      <c r="E37" s="10"/>
      <c r="F37" s="10"/>
      <c r="G37" s="10"/>
      <c r="H37" s="10"/>
      <c r="I37" s="10"/>
      <c r="J37" s="10"/>
      <c r="K37" s="11"/>
      <c r="L37" s="10"/>
      <c r="M37" s="10"/>
      <c r="N37" s="10"/>
      <c r="O37" s="14"/>
      <c r="P37" s="14"/>
      <c r="Q37" s="14"/>
      <c r="R37" s="14"/>
      <c r="S37" s="14"/>
      <c r="T37" s="14"/>
      <c r="U37" s="14"/>
      <c r="V37" s="14"/>
      <c r="W37" s="10"/>
    </row>
    <row r="38" spans="1:25" x14ac:dyDescent="0.25">
      <c r="E38" s="10"/>
      <c r="F38" s="10"/>
      <c r="G38" s="10"/>
      <c r="H38" s="10"/>
      <c r="I38" s="10"/>
      <c r="J38" s="10"/>
      <c r="K38" s="11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BillingDeterminants_SO_Custs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Sally Zeh</cp:lastModifiedBy>
  <dcterms:created xsi:type="dcterms:W3CDTF">2013-04-12T17:06:21Z</dcterms:created>
  <dcterms:modified xsi:type="dcterms:W3CDTF">2020-11-14T12:57:13Z</dcterms:modified>
</cp:coreProperties>
</file>