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35" yWindow="540" windowWidth="13665" windowHeight="11760"/>
  </bookViews>
  <sheets>
    <sheet name="RES &amp; Small ALL 2019" sheetId="1" r:id="rId1"/>
  </sheets>
  <calcPr calcId="145621"/>
</workbook>
</file>

<file path=xl/calcChain.xml><?xml version="1.0" encoding="utf-8"?>
<calcChain xmlns="http://schemas.openxmlformats.org/spreadsheetml/2006/main">
  <c r="O13" i="1" l="1"/>
  <c r="O19" i="1"/>
  <c r="O17" i="1"/>
  <c r="O41" i="1" l="1"/>
  <c r="O39" i="1"/>
  <c r="O34" i="1"/>
  <c r="O32" i="1"/>
  <c r="O30" i="1"/>
  <c r="O28" i="1"/>
  <c r="O26" i="1"/>
  <c r="O24" i="1"/>
  <c r="O9" i="1"/>
  <c r="O15" i="1"/>
  <c r="O11" i="1"/>
  <c r="C17" i="1" l="1"/>
  <c r="D17" i="1"/>
  <c r="E17" i="1"/>
  <c r="F17" i="1"/>
  <c r="G17" i="1"/>
  <c r="H17" i="1"/>
  <c r="I17" i="1"/>
  <c r="J17" i="1"/>
  <c r="K17" i="1"/>
  <c r="L17" i="1"/>
  <c r="C19" i="1"/>
  <c r="D19" i="1"/>
  <c r="E19" i="1"/>
  <c r="F19" i="1"/>
  <c r="G19" i="1"/>
  <c r="H19" i="1"/>
  <c r="I19" i="1"/>
  <c r="J19" i="1"/>
  <c r="K19" i="1"/>
  <c r="L19" i="1"/>
  <c r="C32" i="1"/>
  <c r="D32" i="1"/>
  <c r="E32" i="1"/>
  <c r="E39" i="1" s="1"/>
  <c r="F32" i="1"/>
  <c r="G32" i="1"/>
  <c r="H32" i="1"/>
  <c r="I32" i="1"/>
  <c r="I39" i="1" s="1"/>
  <c r="J32" i="1"/>
  <c r="J39" i="1" s="1"/>
  <c r="K32" i="1"/>
  <c r="L32" i="1"/>
  <c r="C34" i="1"/>
  <c r="D34" i="1"/>
  <c r="D41" i="1" s="1"/>
  <c r="E34" i="1"/>
  <c r="F34" i="1"/>
  <c r="G34" i="1"/>
  <c r="H34" i="1"/>
  <c r="H41" i="1" s="1"/>
  <c r="I34" i="1"/>
  <c r="J34" i="1"/>
  <c r="K34" i="1"/>
  <c r="L34" i="1"/>
  <c r="L41" i="1" s="1"/>
  <c r="J41" i="1"/>
  <c r="N17" i="1"/>
  <c r="N19" i="1"/>
  <c r="M19" i="1"/>
  <c r="M17" i="1"/>
  <c r="N32" i="1"/>
  <c r="N34" i="1"/>
  <c r="M34" i="1"/>
  <c r="M32" i="1"/>
  <c r="F39" i="1" l="1"/>
  <c r="M41" i="1"/>
  <c r="K41" i="1"/>
  <c r="G41" i="1"/>
  <c r="N41" i="1"/>
  <c r="F41" i="1"/>
  <c r="I41" i="1"/>
  <c r="E41" i="1"/>
  <c r="N39" i="1"/>
  <c r="L39" i="1"/>
  <c r="H39" i="1"/>
  <c r="D39" i="1"/>
  <c r="M39" i="1"/>
  <c r="K39" i="1"/>
  <c r="G39" i="1"/>
  <c r="C41" i="1"/>
  <c r="C39" i="1"/>
</calcChain>
</file>

<file path=xl/sharedStrings.xml><?xml version="1.0" encoding="utf-8"?>
<sst xmlns="http://schemas.openxmlformats.org/spreadsheetml/2006/main" count="68" uniqueCount="29">
  <si>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</si>
  <si>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</si>
  <si>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</si>
  <si>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</si>
  <si>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</si>
  <si>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</si>
  <si>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</si>
  <si>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</si>
  <si>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</si>
  <si>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</si>
  <si>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</si>
  <si>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</si>
  <si>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</si>
  <si>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</si>
  <si>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</si>
  <si>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</si>
  <si>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</si>
  <si>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</si>
  <si>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</si>
  <si>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</si>
  <si>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</si>
  <si>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</si>
  <si>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</si>
  <si>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</si>
  <si>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</si>
  <si>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</si>
  <si>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</si>
  <si>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</si>
  <si>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2019 Billing Units - 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</si>
</sst>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2" fillId="0" borderId="0" xfId="1" applyNumberFormat="1" applyFill="1" applyBorder="1" applyAlignment="1">
      <alignment horizontal="centerContinuous"/>
    </xf>
    <xf numFmtId="164" fontId="2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164" fontId="2" fillId="0" borderId="0" xfId="1" applyNumberFormat="1" applyBorder="1" applyAlignment="1">
      <alignment horizontal="right"/>
    </xf>
    <xf numFmtId="0" fontId="2" fillId="0" borderId="1" xfId="0" applyFont="1" applyBorder="1"/>
    <xf numFmtId="0" fontId="0" fillId="0" borderId="2" xfId="0" applyBorder="1"/>
    <xf numFmtId="164" fontId="3" fillId="0" borderId="3" xfId="1" applyNumberFormat="1" applyFont="1" applyBorder="1" applyAlignment="1">
      <alignment horizontal="centerContinuous"/>
    </xf>
    <xf numFmtId="0" fontId="3" fillId="0" borderId="5" xfId="0" applyFont="1" applyBorder="1"/>
    <xf numFmtId="164" fontId="2" fillId="0" borderId="0" xfId="1" applyNumberFormat="1" applyBorder="1"/>
    <xf numFmtId="0" fontId="2" fillId="0" borderId="5" xfId="0" applyFont="1" applyBorder="1"/>
    <xf numFmtId="164" fontId="2" fillId="0" borderId="0" xfId="1" applyNumberFormat="1" applyFill="1" applyBorder="1"/>
    <xf numFmtId="0" fontId="2" fillId="0" borderId="7" xfId="0" applyFont="1" applyBorder="1"/>
    <xf numFmtId="0" fontId="0" fillId="0" borderId="8" xfId="0" applyBorder="1"/>
    <xf numFmtId="164" fontId="2" fillId="0" borderId="8" xfId="1" applyNumberFormat="1" applyBorder="1"/>
    <xf numFmtId="0" fontId="2" fillId="0" borderId="0" xfId="0" applyFont="1" applyBorder="1"/>
    <xf numFmtId="0" fontId="3" fillId="0" borderId="1" xfId="0" applyFont="1" applyBorder="1"/>
    <xf numFmtId="164" fontId="2" fillId="0" borderId="2" xfId="1" applyNumberFormat="1" applyBorder="1"/>
    <xf numFmtId="0" fontId="3" fillId="0" borderId="7" xfId="0" applyFont="1" applyBorder="1"/>
    <xf numFmtId="0" fontId="3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2" fillId="0" borderId="6" xfId="1" applyNumberFormat="1" applyFill="1" applyBorder="1"/>
    <xf numFmtId="164" fontId="2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5" fillId="0" borderId="0" xfId="0" applyFont="1" applyBorder="1"/>
  </cellXfs>
  <cellStyles count="6">
    <cellStyle name="Comma" xfId="1" builtinId="3"/>
    <cellStyle name="Comma 2" xfId="3"/>
    <cellStyle name="Normal" xfId="0" builtinId="0"/>
    <cellStyle name="Normal 2" xfId="4"/>
    <cellStyle name="Normal 3" xfId="5"/>
    <cellStyle name="Normal_AllinCoreRecalculated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workbookViewId="0">
      <pane xSplit="2" topLeftCell="C1" activePane="topRight" state="frozenSplit"/>
      <selection pane="topRight" activeCell="A10" sqref="A10"/>
    </sheetView>
  </sheetViews>
  <sheetFormatPr defaultRowHeight="12.75" x14ac:dyDescent="0.2"/>
  <cols>
    <col min="1" max="1" width="17.42578125" style="19" customWidth="1"/>
    <col min="2" max="2" width="12.710937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28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562180</v>
      </c>
      <c r="D9" s="13">
        <v>562722</v>
      </c>
      <c r="E9" s="13">
        <v>564546</v>
      </c>
      <c r="F9" s="13">
        <v>565494</v>
      </c>
      <c r="G9" s="13">
        <v>565963</v>
      </c>
      <c r="H9" s="13">
        <v>566763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f>AVERAGE(C9:H9)</f>
        <v>564611.33333333337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374068896</v>
      </c>
      <c r="D11" s="13">
        <v>365484864</v>
      </c>
      <c r="E11" s="13">
        <v>335348960</v>
      </c>
      <c r="F11" s="13">
        <v>301691008</v>
      </c>
      <c r="G11" s="13">
        <v>272653024</v>
      </c>
      <c r="H11" s="13">
        <v>274839040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f>SUM(C11:H11)</f>
        <v>1924085792</v>
      </c>
    </row>
    <row r="12" spans="1:15" x14ac:dyDescent="0.2">
      <c r="A12" s="14"/>
      <c r="O12" s="24"/>
    </row>
    <row r="13" spans="1:15" x14ac:dyDescent="0.2">
      <c r="A13" s="12" t="s">
        <v>18</v>
      </c>
      <c r="B13" s="6" t="s">
        <v>16</v>
      </c>
      <c r="C13" s="13">
        <v>5303</v>
      </c>
      <c r="D13" s="13">
        <v>5299</v>
      </c>
      <c r="E13" s="15">
        <v>5292</v>
      </c>
      <c r="F13" s="13">
        <v>5331</v>
      </c>
      <c r="G13" s="13">
        <v>5336</v>
      </c>
      <c r="H13" s="13">
        <v>5324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24">
        <f>AVERAGE(C13:H13)</f>
        <v>5314.166666666667</v>
      </c>
    </row>
    <row r="14" spans="1:15" x14ac:dyDescent="0.2">
      <c r="A14" s="14"/>
      <c r="O14" s="24"/>
    </row>
    <row r="15" spans="1:15" x14ac:dyDescent="0.2">
      <c r="A15" s="14"/>
      <c r="B15" s="6" t="s">
        <v>17</v>
      </c>
      <c r="C15" s="13">
        <v>1000792</v>
      </c>
      <c r="D15" s="13">
        <v>902571</v>
      </c>
      <c r="E15" s="13">
        <v>814694</v>
      </c>
      <c r="F15" s="13">
        <v>701213</v>
      </c>
      <c r="G15" s="13">
        <v>643531</v>
      </c>
      <c r="H15" s="13">
        <v>562067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f>SUM(C15:H15)</f>
        <v>4624868</v>
      </c>
    </row>
    <row r="16" spans="1:15" x14ac:dyDescent="0.2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5"/>
    </row>
    <row r="17" spans="1:15" x14ac:dyDescent="0.2">
      <c r="A17" s="12" t="s">
        <v>19</v>
      </c>
      <c r="B17" s="6" t="s">
        <v>16</v>
      </c>
      <c r="C17" s="13">
        <f t="shared" ref="C17:L17" si="0">C9+C13</f>
        <v>567483</v>
      </c>
      <c r="D17" s="13">
        <f t="shared" si="0"/>
        <v>568021</v>
      </c>
      <c r="E17" s="13">
        <f t="shared" si="0"/>
        <v>569838</v>
      </c>
      <c r="F17" s="13">
        <f t="shared" si="0"/>
        <v>570825</v>
      </c>
      <c r="G17" s="13">
        <f t="shared" si="0"/>
        <v>571299</v>
      </c>
      <c r="H17" s="13">
        <f t="shared" si="0"/>
        <v>572087</v>
      </c>
      <c r="I17" s="13">
        <f t="shared" si="0"/>
        <v>0</v>
      </c>
      <c r="J17" s="13">
        <f t="shared" si="0"/>
        <v>0</v>
      </c>
      <c r="K17" s="13">
        <f t="shared" si="0"/>
        <v>0</v>
      </c>
      <c r="L17" s="13">
        <f t="shared" si="0"/>
        <v>0</v>
      </c>
      <c r="M17" s="13">
        <f>M9+M13</f>
        <v>0</v>
      </c>
      <c r="N17" s="13">
        <f>N9+N13</f>
        <v>0</v>
      </c>
      <c r="O17" s="26">
        <f>AVERAGE(C17:H17)</f>
        <v>569925.5</v>
      </c>
    </row>
    <row r="18" spans="1:15" x14ac:dyDescent="0.2">
      <c r="A18" s="14"/>
      <c r="O18" s="26"/>
    </row>
    <row r="19" spans="1:15" x14ac:dyDescent="0.2">
      <c r="A19" s="16"/>
      <c r="B19" s="17" t="s">
        <v>17</v>
      </c>
      <c r="C19" s="18">
        <f t="shared" ref="C19:L19" si="1">C11+C15</f>
        <v>375069688</v>
      </c>
      <c r="D19" s="18">
        <f t="shared" si="1"/>
        <v>366387435</v>
      </c>
      <c r="E19" s="18">
        <f t="shared" si="1"/>
        <v>336163654</v>
      </c>
      <c r="F19" s="18">
        <f t="shared" si="1"/>
        <v>302392221</v>
      </c>
      <c r="G19" s="18">
        <f t="shared" si="1"/>
        <v>273296555</v>
      </c>
      <c r="H19" s="18">
        <f t="shared" si="1"/>
        <v>275401107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>M11+M15</f>
        <v>0</v>
      </c>
      <c r="N19" s="18">
        <f>N11+N15</f>
        <v>0</v>
      </c>
      <c r="O19" s="27">
        <f>SUM(C19:H19)</f>
        <v>1928710660</v>
      </c>
    </row>
    <row r="20" spans="1:15" x14ac:dyDescent="0.2">
      <c r="O20" s="15"/>
    </row>
    <row r="21" spans="1:15" x14ac:dyDescent="0.2">
      <c r="A21" s="32" t="s">
        <v>27</v>
      </c>
      <c r="O21" s="15"/>
    </row>
    <row r="22" spans="1:15" x14ac:dyDescent="0.2">
      <c r="O22" s="28"/>
    </row>
    <row r="23" spans="1:15" x14ac:dyDescent="0.2">
      <c r="A23" s="9"/>
      <c r="B23" s="10"/>
      <c r="C23" s="11" t="s">
        <v>2</v>
      </c>
      <c r="D23" s="11" t="s">
        <v>3</v>
      </c>
      <c r="E23" s="11" t="s">
        <v>4</v>
      </c>
      <c r="F23" s="11" t="s">
        <v>5</v>
      </c>
      <c r="G23" s="11" t="s">
        <v>6</v>
      </c>
      <c r="H23" s="11" t="s">
        <v>7</v>
      </c>
      <c r="I23" s="11" t="s">
        <v>8</v>
      </c>
      <c r="J23" s="11" t="s">
        <v>9</v>
      </c>
      <c r="K23" s="11" t="s">
        <v>10</v>
      </c>
      <c r="L23" s="11" t="s">
        <v>11</v>
      </c>
      <c r="M23" s="11" t="s">
        <v>12</v>
      </c>
      <c r="N23" s="11" t="s">
        <v>13</v>
      </c>
      <c r="O23" s="23" t="s">
        <v>14</v>
      </c>
    </row>
    <row r="24" spans="1:15" x14ac:dyDescent="0.2">
      <c r="A24" s="12" t="s">
        <v>20</v>
      </c>
      <c r="B24" s="6" t="s">
        <v>16</v>
      </c>
      <c r="C24" s="13">
        <v>54876</v>
      </c>
      <c r="D24" s="13">
        <v>55024</v>
      </c>
      <c r="E24" s="13">
        <v>55720</v>
      </c>
      <c r="F24" s="13">
        <v>56108</v>
      </c>
      <c r="G24" s="13">
        <v>56251</v>
      </c>
      <c r="H24" s="13">
        <v>56429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f>AVERAGE(C24:H24)</f>
        <v>55734.666666666664</v>
      </c>
    </row>
    <row r="25" spans="1:15" x14ac:dyDescent="0.2">
      <c r="A25" s="12"/>
      <c r="O25" s="26"/>
    </row>
    <row r="26" spans="1:15" x14ac:dyDescent="0.2">
      <c r="A26" s="14"/>
      <c r="B26" s="6" t="s">
        <v>17</v>
      </c>
      <c r="C26" s="13">
        <v>54511013.604912668</v>
      </c>
      <c r="D26" s="13">
        <v>54899922.159358792</v>
      </c>
      <c r="E26" s="13">
        <v>53334757.375865012</v>
      </c>
      <c r="F26" s="13">
        <v>49290845.353411444</v>
      </c>
      <c r="G26" s="13">
        <v>46148243.865977302</v>
      </c>
      <c r="H26" s="13">
        <v>48293313.714181185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f>SUM(C26:H26)</f>
        <v>306478096.07370639</v>
      </c>
    </row>
    <row r="27" spans="1:15" x14ac:dyDescent="0.2">
      <c r="A27" s="14"/>
      <c r="O27" s="24"/>
    </row>
    <row r="28" spans="1:15" x14ac:dyDescent="0.2">
      <c r="A28" s="12" t="s">
        <v>21</v>
      </c>
      <c r="B28" s="6" t="s">
        <v>16</v>
      </c>
      <c r="C28" s="13">
        <v>560</v>
      </c>
      <c r="D28" s="13">
        <v>560</v>
      </c>
      <c r="E28" s="15">
        <v>561</v>
      </c>
      <c r="F28" s="13">
        <v>563</v>
      </c>
      <c r="G28" s="13">
        <v>560</v>
      </c>
      <c r="H28" s="13">
        <v>558</v>
      </c>
      <c r="I28" s="13">
        <v>0</v>
      </c>
      <c r="J28" s="13">
        <v>0</v>
      </c>
      <c r="K28" s="13">
        <v>0</v>
      </c>
      <c r="L28" s="13">
        <v>0</v>
      </c>
      <c r="M28" s="15">
        <v>0</v>
      </c>
      <c r="N28" s="13">
        <v>0</v>
      </c>
      <c r="O28" s="24">
        <f>AVERAGE(C28:H28)</f>
        <v>560.33333333333337</v>
      </c>
    </row>
    <row r="29" spans="1:15" x14ac:dyDescent="0.2">
      <c r="A29" s="14"/>
      <c r="O29" s="26"/>
    </row>
    <row r="30" spans="1:15" x14ac:dyDescent="0.2">
      <c r="A30" s="14"/>
      <c r="B30" s="6" t="s">
        <v>17</v>
      </c>
      <c r="C30" s="13">
        <v>2870390</v>
      </c>
      <c r="D30" s="13">
        <v>2424548</v>
      </c>
      <c r="E30" s="13">
        <v>1900627</v>
      </c>
      <c r="F30" s="13">
        <v>1628911</v>
      </c>
      <c r="G30" s="13">
        <v>2532495</v>
      </c>
      <c r="H30" s="13">
        <v>1523939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24">
        <f>SUM(C30:H30)</f>
        <v>12880910</v>
      </c>
    </row>
    <row r="31" spans="1:15" x14ac:dyDescent="0.2">
      <c r="A31" s="14"/>
      <c r="O31" s="25"/>
    </row>
    <row r="32" spans="1:15" x14ac:dyDescent="0.2">
      <c r="A32" s="20" t="s">
        <v>22</v>
      </c>
      <c r="B32" s="10" t="s">
        <v>16</v>
      </c>
      <c r="C32" s="21">
        <f t="shared" ref="C32:L32" si="2">C24+C28</f>
        <v>55436</v>
      </c>
      <c r="D32" s="21">
        <f t="shared" si="2"/>
        <v>55584</v>
      </c>
      <c r="E32" s="21">
        <f t="shared" si="2"/>
        <v>56281</v>
      </c>
      <c r="F32" s="21">
        <f t="shared" si="2"/>
        <v>56671</v>
      </c>
      <c r="G32" s="21">
        <f t="shared" si="2"/>
        <v>56811</v>
      </c>
      <c r="H32" s="21">
        <f t="shared" si="2"/>
        <v>56987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>M24+M28</f>
        <v>0</v>
      </c>
      <c r="N32" s="21">
        <f>N24+N28</f>
        <v>0</v>
      </c>
      <c r="O32" s="26">
        <f>AVERAGE(C32:H32)</f>
        <v>56295</v>
      </c>
    </row>
    <row r="33" spans="1:15" x14ac:dyDescent="0.2">
      <c r="A33" s="14" t="s">
        <v>23</v>
      </c>
      <c r="O33" s="26"/>
    </row>
    <row r="34" spans="1:15" x14ac:dyDescent="0.2">
      <c r="A34" s="16"/>
      <c r="B34" s="17" t="s">
        <v>17</v>
      </c>
      <c r="C34" s="18">
        <f t="shared" ref="C34:L34" si="3">C26+C30</f>
        <v>57381403.604912668</v>
      </c>
      <c r="D34" s="18">
        <f t="shared" si="3"/>
        <v>57324470.159358792</v>
      </c>
      <c r="E34" s="18">
        <f t="shared" si="3"/>
        <v>55235384.375865012</v>
      </c>
      <c r="F34" s="18">
        <f t="shared" si="3"/>
        <v>50919756.353411444</v>
      </c>
      <c r="G34" s="18">
        <f t="shared" si="3"/>
        <v>48680738.865977302</v>
      </c>
      <c r="H34" s="18">
        <f t="shared" si="3"/>
        <v>49817252.714181185</v>
      </c>
      <c r="I34" s="18">
        <f t="shared" si="3"/>
        <v>0</v>
      </c>
      <c r="J34" s="18">
        <f t="shared" si="3"/>
        <v>0</v>
      </c>
      <c r="K34" s="18">
        <f t="shared" si="3"/>
        <v>0</v>
      </c>
      <c r="L34" s="18">
        <f t="shared" si="3"/>
        <v>0</v>
      </c>
      <c r="M34" s="18">
        <f>M26+M30</f>
        <v>0</v>
      </c>
      <c r="N34" s="18">
        <f>N26+N30</f>
        <v>0</v>
      </c>
      <c r="O34" s="27">
        <f>SUM(C34:H34)</f>
        <v>319359006.07370639</v>
      </c>
    </row>
    <row r="35" spans="1:15" x14ac:dyDescent="0.2">
      <c r="O35" s="15"/>
    </row>
    <row r="36" spans="1:15" x14ac:dyDescent="0.2">
      <c r="O36" s="15"/>
    </row>
    <row r="37" spans="1:15" x14ac:dyDescent="0.2">
      <c r="O37" s="15"/>
    </row>
    <row r="38" spans="1:15" x14ac:dyDescent="0.2">
      <c r="A38" s="20"/>
      <c r="B38" s="10"/>
      <c r="C38" s="11" t="s">
        <v>2</v>
      </c>
      <c r="D38" s="11" t="s">
        <v>3</v>
      </c>
      <c r="E38" s="11" t="s">
        <v>4</v>
      </c>
      <c r="F38" s="11" t="s">
        <v>5</v>
      </c>
      <c r="G38" s="11" t="s">
        <v>6</v>
      </c>
      <c r="H38" s="11" t="s">
        <v>7</v>
      </c>
      <c r="I38" s="11" t="s">
        <v>8</v>
      </c>
      <c r="J38" s="11" t="s">
        <v>9</v>
      </c>
      <c r="K38" s="11" t="s">
        <v>10</v>
      </c>
      <c r="L38" s="11" t="s">
        <v>11</v>
      </c>
      <c r="M38" s="11" t="s">
        <v>12</v>
      </c>
      <c r="N38" s="11" t="s">
        <v>13</v>
      </c>
      <c r="O38" s="23" t="s">
        <v>14</v>
      </c>
    </row>
    <row r="39" spans="1:15" x14ac:dyDescent="0.2">
      <c r="A39" s="12" t="s">
        <v>24</v>
      </c>
      <c r="B39" s="6" t="s">
        <v>16</v>
      </c>
      <c r="C39" s="13">
        <f t="shared" ref="C39:M39" si="4">C17+C32</f>
        <v>622919</v>
      </c>
      <c r="D39" s="13">
        <f t="shared" si="4"/>
        <v>623605</v>
      </c>
      <c r="E39" s="13">
        <f t="shared" si="4"/>
        <v>626119</v>
      </c>
      <c r="F39" s="13">
        <f t="shared" si="4"/>
        <v>627496</v>
      </c>
      <c r="G39" s="13">
        <f t="shared" si="4"/>
        <v>628110</v>
      </c>
      <c r="H39" s="13">
        <f t="shared" si="4"/>
        <v>629074</v>
      </c>
      <c r="I39" s="13">
        <f t="shared" si="4"/>
        <v>0</v>
      </c>
      <c r="J39" s="13">
        <f t="shared" si="4"/>
        <v>0</v>
      </c>
      <c r="K39" s="13">
        <f t="shared" si="4"/>
        <v>0</v>
      </c>
      <c r="L39" s="13">
        <f t="shared" si="4"/>
        <v>0</v>
      </c>
      <c r="M39" s="13">
        <f t="shared" si="4"/>
        <v>0</v>
      </c>
      <c r="N39" s="13">
        <f>N17+N32</f>
        <v>0</v>
      </c>
      <c r="O39" s="26">
        <f>AVERAGE(C39:H39)</f>
        <v>626220.5</v>
      </c>
    </row>
    <row r="40" spans="1:15" x14ac:dyDescent="0.2">
      <c r="A40" s="12" t="s">
        <v>25</v>
      </c>
      <c r="O40" s="26"/>
    </row>
    <row r="41" spans="1:15" x14ac:dyDescent="0.2">
      <c r="A41" s="22" t="s">
        <v>23</v>
      </c>
      <c r="B41" s="17" t="s">
        <v>17</v>
      </c>
      <c r="C41" s="18">
        <f t="shared" ref="C41:M41" si="5">C19+C34</f>
        <v>432451091.60491264</v>
      </c>
      <c r="D41" s="18">
        <f t="shared" si="5"/>
        <v>423711905.1593588</v>
      </c>
      <c r="E41" s="18">
        <f t="shared" si="5"/>
        <v>391399038.37586498</v>
      </c>
      <c r="F41" s="18">
        <f t="shared" si="5"/>
        <v>353311977.35341144</v>
      </c>
      <c r="G41" s="18">
        <f t="shared" si="5"/>
        <v>321977293.86597729</v>
      </c>
      <c r="H41" s="18">
        <f t="shared" si="5"/>
        <v>325218359.71418118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8">
        <f>N19+N34</f>
        <v>0</v>
      </c>
      <c r="O41" s="27">
        <f>SUM(C41:H41)</f>
        <v>2248069666.0737066</v>
      </c>
    </row>
    <row r="43" spans="1:15" x14ac:dyDescent="0.2">
      <c r="O43" s="29"/>
    </row>
    <row r="45" spans="1:15" x14ac:dyDescent="0.2">
      <c r="A45" s="19" t="s">
        <v>26</v>
      </c>
    </row>
  </sheetData>
  <printOptions horizontalCentered="1" gridLines="1"/>
  <pageMargins left="0.25" right="0.25" top="1" bottom="0.5" header="0.5" footer="0.25"/>
  <pageSetup scale="68" orientation="landscape" r:id="rId1"/>
  <headerFooter alignWithMargins="0">
    <oddFooter>&amp;L&amp;F   &amp;A&amp;CPage 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 &amp; Small ALL 2019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2019-07-23T21:49:11Z</cp:lastPrinted>
  <dcterms:created xsi:type="dcterms:W3CDTF">2017-11-06T15:12:59Z</dcterms:created>
  <dcterms:modified xsi:type="dcterms:W3CDTF">2019-07-23T21:50:55Z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-808551589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Residential/Small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