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1730" windowHeight="6300" activeTab="0"/>
  </bookViews>
  <sheets>
    <sheet name="Parks and Open Space Impact Fee" sheetId="1" r:id="rId1"/>
  </sheets>
  <definedNames>
    <definedName name="_xlnm.Print_Area" localSheetId="0">'Parks and Open Space Impact Fee'!$A$1:$K$55</definedName>
  </definedNames>
  <calcPr fullCalcOnLoad="1"/>
</workbook>
</file>

<file path=xl/sharedStrings.xml><?xml version="1.0" encoding="utf-8"?>
<sst xmlns="http://schemas.openxmlformats.org/spreadsheetml/2006/main" count="79" uniqueCount="40">
  <si>
    <t>Average cost per acre</t>
  </si>
  <si>
    <t>Cost per 1,000 pop</t>
  </si>
  <si>
    <t>Desired Acres per 1,000 pop</t>
  </si>
  <si>
    <t>Mobile Home</t>
  </si>
  <si>
    <t>2 BR</t>
  </si>
  <si>
    <t>3 BR</t>
  </si>
  <si>
    <t>4 BR</t>
  </si>
  <si>
    <t>5 BR</t>
  </si>
  <si>
    <t>1 BR</t>
  </si>
  <si>
    <t>Average Household Size by Type of Dwelling Unit</t>
  </si>
  <si>
    <t>Cost per person</t>
  </si>
  <si>
    <t>Taxes in 20 yrs</t>
  </si>
  <si>
    <t>PV of 20 yr tax</t>
  </si>
  <si>
    <t>Credit for Taxes paid on Open Space Debt, 1st year</t>
  </si>
  <si>
    <t>Instructions for the use of this Template</t>
  </si>
  <si>
    <t>Tax per year</t>
  </si>
  <si>
    <t>The Credit for Taxes on  Debt must be adjusted in each year of the impact fee program to reflect the taxes paid as vacant land or an unimproved lot for the years prior to construction and taxes to paid in the remaining years of the bond.</t>
  </si>
  <si>
    <t xml:space="preserve">Adjusted Impact </t>
  </si>
  <si>
    <t>Unadjusted Impact by Type of Dwelling Unit</t>
  </si>
  <si>
    <t xml:space="preserve">If the community will be borrowing funds to purchase park and open space land, then the impact fee must be adjusted to account for future tax payments for the debt service.   </t>
  </si>
  <si>
    <t>Mil Rate for Debt</t>
  </si>
  <si>
    <t>Avg Value</t>
  </si>
  <si>
    <t>5+ BR</t>
  </si>
  <si>
    <t>Detached Single Family</t>
  </si>
  <si>
    <t>Attached Single Family and Multi-Family</t>
  </si>
  <si>
    <t>&lt;value&gt;</t>
  </si>
  <si>
    <r>
      <t xml:space="preserve">Enter the desired </t>
    </r>
    <r>
      <rPr>
        <b/>
        <sz val="10"/>
        <rFont val="Franklin Gothic Book"/>
        <family val="2"/>
      </rPr>
      <t>number of acres per 1,000 residents</t>
    </r>
    <r>
      <rPr>
        <sz val="10"/>
        <rFont val="Franklin Gothic Book"/>
        <family val="2"/>
      </rPr>
      <t xml:space="preserve"> and the expected </t>
    </r>
    <r>
      <rPr>
        <b/>
        <sz val="10"/>
        <rFont val="Franklin Gothic Book"/>
        <family val="2"/>
      </rPr>
      <t>average cost per acre</t>
    </r>
    <r>
      <rPr>
        <sz val="10"/>
        <rFont val="Franklin Gothic Book"/>
        <family val="2"/>
      </rPr>
      <t xml:space="preserve"> to purchase park and open space land.</t>
    </r>
  </si>
  <si>
    <r>
      <t>The template will calculate</t>
    </r>
    <r>
      <rPr>
        <sz val="10"/>
        <rFont val="Franklin Gothic Book"/>
        <family val="2"/>
      </rPr>
      <t xml:space="preserve"> the expected cost per 1,000 population and per person.</t>
    </r>
  </si>
  <si>
    <r>
      <t xml:space="preserve">The </t>
    </r>
    <r>
      <rPr>
        <b/>
        <sz val="10"/>
        <rFont val="Franklin Gothic Book"/>
        <family val="2"/>
      </rPr>
      <t>Unadjusted Impact</t>
    </r>
    <r>
      <rPr>
        <sz val="10"/>
        <rFont val="Franklin Gothic Book"/>
        <family val="2"/>
      </rPr>
      <t xml:space="preserve"> by type of dwelling unit is based on the community's desired level of service, its expected cost per acre and average household sizes. </t>
    </r>
    <r>
      <rPr>
        <i/>
        <sz val="10"/>
        <rFont val="Franklin Gothic Book"/>
        <family val="2"/>
      </rPr>
      <t xml:space="preserve"> This will be calculated for the user.</t>
    </r>
    <r>
      <rPr>
        <sz val="10"/>
        <rFont val="Franklin Gothic Book"/>
        <family val="2"/>
      </rPr>
      <t xml:space="preserve">  If the community does not plan on borrowing funds for the purchase of park and open space land, the proposed impact fee is in the table below.  The "unadjusted impact" has been </t>
    </r>
    <r>
      <rPr>
        <i/>
        <sz val="10"/>
        <rFont val="Franklin Gothic Book"/>
        <family val="2"/>
      </rPr>
      <t>rounded down</t>
    </r>
    <r>
      <rPr>
        <sz val="10"/>
        <rFont val="Franklin Gothic Book"/>
        <family val="2"/>
      </rPr>
      <t xml:space="preserve"> to the closest $50.  </t>
    </r>
  </si>
  <si>
    <r>
      <t xml:space="preserve">The template adjusts the impact fee for the present value of future payments of taxes to support the debt service for the new facilities.  </t>
    </r>
    <r>
      <rPr>
        <b/>
        <sz val="10"/>
        <rFont val="Franklin Gothic Book"/>
        <family val="2"/>
      </rPr>
      <t>Avg Value</t>
    </r>
    <r>
      <rPr>
        <sz val="10"/>
        <rFont val="Franklin Gothic Book"/>
        <family val="2"/>
      </rPr>
      <t xml:space="preserve"> reflects the average assessed value of each type of housing unit.  These values should be developed with assistance from the assessor.  This figure should reflect the average value of </t>
    </r>
    <r>
      <rPr>
        <u val="single"/>
        <sz val="10"/>
        <rFont val="Franklin Gothic Book"/>
        <family val="2"/>
      </rPr>
      <t>new</t>
    </r>
    <r>
      <rPr>
        <sz val="10"/>
        <rFont val="Franklin Gothic Book"/>
        <family val="2"/>
      </rPr>
      <t xml:space="preserve"> housing units, not of all housing units in the community.</t>
    </r>
  </si>
  <si>
    <r>
      <t xml:space="preserve">Mil Rate for Debt </t>
    </r>
    <r>
      <rPr>
        <sz val="10"/>
        <rFont val="Franklin Gothic Book"/>
        <family val="2"/>
      </rPr>
      <t xml:space="preserve">reflects the projected impact on the municipal tax rate </t>
    </r>
    <r>
      <rPr>
        <u val="single"/>
        <sz val="10"/>
        <rFont val="Franklin Gothic Book"/>
        <family val="2"/>
      </rPr>
      <t>from debt service incurred for park and open space land</t>
    </r>
    <r>
      <rPr>
        <sz val="10"/>
        <rFont val="Franklin Gothic Book"/>
        <family val="2"/>
      </rPr>
      <t>.  This figure is usually prepared by the municipal treasurer in preparation for borrowing funds.  If not, it can be derived by dividing the average debt service by the projected total valuation for the municipality.</t>
    </r>
  </si>
  <si>
    <r>
      <t xml:space="preserve">The </t>
    </r>
    <r>
      <rPr>
        <b/>
        <sz val="10"/>
        <rFont val="Franklin Gothic Book"/>
        <family val="2"/>
      </rPr>
      <t>Tax Per Year</t>
    </r>
    <r>
      <rPr>
        <sz val="10"/>
        <rFont val="Franklin Gothic Book"/>
        <family val="2"/>
      </rPr>
      <t xml:space="preserve"> is based on the estimate of the impact of debt service on the borrowed funds on the taxes paid by new development.  It is the product of the Mil Rate for Debt times the Avg Value.  </t>
    </r>
    <r>
      <rPr>
        <i/>
        <sz val="10"/>
        <rFont val="Franklin Gothic Book"/>
        <family val="2"/>
      </rPr>
      <t>This will be calculated for the user.</t>
    </r>
  </si>
  <si>
    <r>
      <t>Taxes in 20 yrs</t>
    </r>
    <r>
      <rPr>
        <sz val="10"/>
        <rFont val="Franklin Gothic Book"/>
        <family val="2"/>
      </rPr>
      <t xml:space="preserve"> reflects the amount of taxes to be paid over the assumed term of the  borrowing.   The length of time may be adjusted to reflect the term of the bonds or other debt by changing the "20" in the formula to the length of the debt.  </t>
    </r>
    <r>
      <rPr>
        <i/>
        <sz val="10"/>
        <rFont val="Franklin Gothic Book"/>
        <family val="2"/>
      </rPr>
      <t>This will be calculated for the user.</t>
    </r>
  </si>
  <si>
    <r>
      <t>PV of 20 yr tax</t>
    </r>
    <r>
      <rPr>
        <sz val="10"/>
        <rFont val="Franklin Gothic Book"/>
        <family val="2"/>
      </rPr>
      <t xml:space="preserve"> is the present value of 20 annual contributions of the estimated tax payment, based on a 5% interest rate.  In the template, the formula is presented as PV(0.05,20,-B15) where 0.05 represents the interest rate, 20 represents the term of the financing and B15 represents the annual taxes paid.  </t>
    </r>
    <r>
      <rPr>
        <u val="single"/>
        <sz val="10"/>
        <rFont val="Franklin Gothic Book"/>
        <family val="2"/>
      </rPr>
      <t>The first two numbers in the formula may be changed to reflect the expected interest rate and term of the financing.</t>
    </r>
    <r>
      <rPr>
        <i/>
        <sz val="10"/>
        <rFont val="Franklin Gothic Book"/>
        <family val="2"/>
      </rPr>
      <t xml:space="preserve">  This will be calculated for the user.</t>
    </r>
  </si>
  <si>
    <r>
      <t xml:space="preserve">The </t>
    </r>
    <r>
      <rPr>
        <b/>
        <sz val="10"/>
        <rFont val="Franklin Gothic Book"/>
        <family val="2"/>
      </rPr>
      <t xml:space="preserve">Adjusted impact </t>
    </r>
    <r>
      <rPr>
        <sz val="10"/>
        <rFont val="Franklin Gothic Book"/>
        <family val="2"/>
      </rPr>
      <t xml:space="preserve">is the difference between the calculated impact fee and present value of the tax payments.  If adjusted impact fee is less than zero, no impact fee should be paid.  </t>
    </r>
    <r>
      <rPr>
        <i/>
        <sz val="10"/>
        <rFont val="Franklin Gothic Book"/>
        <family val="2"/>
      </rPr>
      <t>This will be calculated for the user.</t>
    </r>
  </si>
  <si>
    <r>
      <t xml:space="preserve">Proposed impact fee </t>
    </r>
    <r>
      <rPr>
        <sz val="10"/>
        <rFont val="Franklin Gothic Book"/>
        <family val="2"/>
      </rPr>
      <t xml:space="preserve">is the adjusted impact fee </t>
    </r>
    <r>
      <rPr>
        <i/>
        <sz val="10"/>
        <rFont val="Franklin Gothic Book"/>
        <family val="2"/>
      </rPr>
      <t>rounded down</t>
    </r>
    <r>
      <rPr>
        <sz val="10"/>
        <rFont val="Franklin Gothic Book"/>
        <family val="2"/>
      </rPr>
      <t xml:space="preserve"> to the nearest fifty dollars. </t>
    </r>
    <r>
      <rPr>
        <u val="single"/>
        <sz val="10"/>
        <rFont val="Franklin Gothic Book"/>
        <family val="2"/>
      </rPr>
      <t xml:space="preserve"> If the suggested impact fee is less than $0, "#NUM" will be returned as the proposed fee -- no fee should be paid.</t>
    </r>
    <r>
      <rPr>
        <sz val="10"/>
        <rFont val="Franklin Gothic Book"/>
        <family val="2"/>
      </rPr>
      <t xml:space="preserve">  </t>
    </r>
    <r>
      <rPr>
        <i/>
        <sz val="10"/>
        <rFont val="Franklin Gothic Book"/>
        <family val="2"/>
      </rPr>
      <t>This will be calculated for the user.</t>
    </r>
  </si>
  <si>
    <r>
      <t xml:space="preserve">Proposed </t>
    </r>
    <r>
      <rPr>
        <b/>
        <sz val="10"/>
        <rFont val="Franklin Gothic Book"/>
        <family val="2"/>
      </rPr>
      <t>Impact Fee</t>
    </r>
  </si>
  <si>
    <r>
      <t xml:space="preserve">In order to use this template, a community must have gone through a planning process to identify the desired acreage of parks and open space per 1,000 residents.  </t>
    </r>
    <r>
      <rPr>
        <b/>
        <sz val="10"/>
        <rFont val="Franklin Gothic Book"/>
        <family val="2"/>
      </rPr>
      <t xml:space="preserve">Do not </t>
    </r>
    <r>
      <rPr>
        <sz val="10"/>
        <rFont val="Franklin Gothic Book"/>
        <family val="2"/>
      </rPr>
      <t xml:space="preserve">use this template without having determined the desired level of service for this type of public facility.  </t>
    </r>
    <r>
      <rPr>
        <u val="single"/>
        <sz val="10"/>
        <rFont val="Franklin Gothic Book"/>
        <family val="2"/>
      </rPr>
      <t>If the community has an existing deficiency of park and open space land (i.e., it is not currently meeting it desired number of acres per 1,000 population), then funds from impact fees should not be expended until the community makes up the deficit.</t>
    </r>
    <r>
      <rPr>
        <sz val="10"/>
        <rFont val="Franklin Gothic Book"/>
        <family val="2"/>
      </rPr>
      <t xml:space="preserve">  </t>
    </r>
    <r>
      <rPr>
        <b/>
        <sz val="10"/>
        <rFont val="Franklin Gothic Book"/>
        <family val="2"/>
      </rPr>
      <t xml:space="preserve">All data required are marked by bold headings and grey </t>
    </r>
    <r>
      <rPr>
        <sz val="10"/>
        <color indexed="23"/>
        <rFont val="Franklin Gothic Demi"/>
        <family val="2"/>
      </rPr>
      <t xml:space="preserve">&lt;value&gt; </t>
    </r>
    <r>
      <rPr>
        <b/>
        <sz val="10"/>
        <rFont val="Franklin Gothic Book"/>
        <family val="2"/>
      </rPr>
      <t xml:space="preserve">cells.  As the values are entered, the "#VALUE!" errors will be replaced with the calculations.  </t>
    </r>
    <r>
      <rPr>
        <sz val="10"/>
        <rFont val="Franklin Gothic Book"/>
        <family val="2"/>
      </rPr>
      <t>You only need to enter values for the types of uses to which the impact fee will apply.</t>
    </r>
  </si>
  <si>
    <r>
      <t>Average Household Size by Type of Dwelling Unit</t>
    </r>
    <r>
      <rPr>
        <sz val="10"/>
        <rFont val="Franklin Gothic Book"/>
        <family val="2"/>
      </rPr>
      <t xml:space="preserve"> presents data derived from the 1980 Census of Population Public Use Microdata File.  Though somwhat out of date, they are the best benchmarks that are publicly available and may be used unless more recent reliable information is available.  These data represent the average household size in newly built (less than five years old) units and are shown for detached single family dwellings, attached single-family and multi-family dwellings, and mobile homes with different numbers of bedrooms.  If a community has done the research at a local level and has more recent data available, those data should be used.</t>
    </r>
  </si>
  <si>
    <t>Proposed IMPACT FEE by Type of Dwelling Unit if No Loans for Land Purchase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</si>
</sst>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0.0"/>
    <numFmt numFmtId="168" formatCode="0.000"/>
    <numFmt numFmtId="169" formatCode="#,##0.000"/>
    <numFmt numFmtId="170" formatCode="#,##0.0000"/>
    <numFmt numFmtId="171" formatCode="#,##0.00000"/>
    <numFmt numFmtId="172" formatCode="#,##0.0"/>
  </numFmts>
  <fonts count="10">
    <font>
      <sz val="10"/>
      <name val="Arial"/>
      <family val="0"/>
    </font>
    <font>
      <u val="single"/>
      <sz val="10"/>
      <color indexed="12"/>
      <name val="Arial"/>
      <family val="0"/>
    </font>
    <font>
      <u val="single"/>
      <sz val="10"/>
      <color indexed="36"/>
      <name val="Arial"/>
      <family val="0"/>
    </font>
    <font>
      <sz val="11"/>
      <name val="Arial"/>
      <family val="0"/>
    </font>
    <font>
      <b/>
      <sz val="10"/>
      <name val="Franklin Gothic Book"/>
      <family val="2"/>
    </font>
    <font>
      <sz val="10"/>
      <name val="Franklin Gothic Book"/>
      <family val="2"/>
    </font>
    <font>
      <u val="single"/>
      <sz val="10"/>
      <name val="Franklin Gothic Book"/>
      <family val="2"/>
    </font>
    <font>
      <i/>
      <sz val="10"/>
      <name val="Franklin Gothic Book"/>
      <family val="2"/>
    </font>
    <font>
      <sz val="10"/>
      <name val="Franklin Gothic Demi"/>
      <family val="2"/>
    </font>
    <font>
      <sz val="10"/>
      <color indexed="23"/>
      <name val="Franklin Gothic Demi"/>
      <family val="2"/>
    </font>
  </fonts>
  <fills count="2">
    <fill>
      <patternFill/>
    </fill>
    <fill>
      <patternFill patternType="gray125"/>
    </fill>
  </fills>
  <borders count="12">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wrapText="1"/>
    </xf>
    <xf numFmtId="0" fontId="5"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Font="1" applyAlignment="1">
      <alignment horizontal="left"/>
    </xf>
    <xf numFmtId="0" fontId="5" fillId="0" borderId="0" xfId="0" applyFont="1" applyAlignment="1">
      <alignment horizontal="centerContinuous" wrapText="1"/>
    </xf>
    <xf numFmtId="0" fontId="5" fillId="0" borderId="1" xfId="0" applyFont="1" applyBorder="1" applyAlignment="1">
      <alignment horizontal="center" wrapText="1"/>
    </xf>
    <xf numFmtId="166" fontId="5" fillId="0" borderId="1" xfId="0" applyNumberFormat="1" applyFont="1" applyBorder="1" applyAlignment="1">
      <alignment/>
    </xf>
    <xf numFmtId="0" fontId="5" fillId="0" borderId="0" xfId="0" applyFont="1" applyBorder="1" applyAlignment="1">
      <alignment horizontal="left"/>
    </xf>
    <xf numFmtId="0" fontId="5" fillId="0" borderId="1" xfId="0" applyFont="1" applyBorder="1" applyAlignment="1" applyProtection="1">
      <alignment horizontal="center"/>
      <protection/>
    </xf>
    <xf numFmtId="0" fontId="5" fillId="0" borderId="0" xfId="0" applyFont="1" applyBorder="1" applyAlignment="1" applyProtection="1">
      <alignment horizontal="center"/>
      <protection/>
    </xf>
    <xf numFmtId="2" fontId="5" fillId="0" borderId="1" xfId="0" applyNumberFormat="1" applyFont="1" applyBorder="1" applyAlignment="1">
      <alignment horizontal="center"/>
    </xf>
    <xf numFmtId="166" fontId="5" fillId="0" borderId="1" xfId="0" applyNumberFormat="1" applyFont="1" applyBorder="1" applyAlignment="1" applyProtection="1">
      <alignment horizontal="center"/>
      <protection/>
    </xf>
    <xf numFmtId="0" fontId="5" fillId="0" borderId="2" xfId="0" applyFont="1" applyBorder="1" applyAlignment="1" applyProtection="1">
      <alignment horizontal="centerContinuous"/>
      <protection/>
    </xf>
    <xf numFmtId="0" fontId="5" fillId="0" borderId="3" xfId="0" applyFont="1" applyBorder="1" applyAlignment="1" applyProtection="1">
      <alignment horizontal="centerContinuous"/>
      <protection/>
    </xf>
    <xf numFmtId="0" fontId="5" fillId="0" borderId="1" xfId="0" applyFont="1" applyBorder="1" applyAlignment="1">
      <alignment horizontal="right" wrapText="1"/>
    </xf>
    <xf numFmtId="3" fontId="5" fillId="0" borderId="1" xfId="0" applyNumberFormat="1" applyFont="1" applyBorder="1" applyAlignment="1">
      <alignment horizontal="right" wrapText="1"/>
    </xf>
    <xf numFmtId="166" fontId="4" fillId="0" borderId="1" xfId="0" applyNumberFormat="1" applyFont="1" applyBorder="1" applyAlignment="1">
      <alignment/>
    </xf>
    <xf numFmtId="0" fontId="5" fillId="0" borderId="4" xfId="0" applyFont="1" applyBorder="1" applyAlignment="1" applyProtection="1">
      <alignment horizontal="center"/>
      <protection/>
    </xf>
    <xf numFmtId="3" fontId="5" fillId="0" borderId="1" xfId="0" applyNumberFormat="1" applyFont="1" applyBorder="1" applyAlignment="1">
      <alignment wrapText="1"/>
    </xf>
    <xf numFmtId="0" fontId="8" fillId="0" borderId="1" xfId="0" applyFont="1" applyBorder="1" applyAlignment="1">
      <alignment horizontal="center" wrapText="1"/>
    </xf>
    <xf numFmtId="3" fontId="9" fillId="0" borderId="1" xfId="0" applyNumberFormat="1" applyFont="1" applyBorder="1" applyAlignment="1" applyProtection="1">
      <alignment horizontal="center" wrapText="1"/>
      <protection locked="0"/>
    </xf>
    <xf numFmtId="0" fontId="8" fillId="0" borderId="1" xfId="0" applyFont="1" applyBorder="1" applyAlignment="1">
      <alignment horizontal="right" wrapText="1"/>
    </xf>
    <xf numFmtId="0" fontId="8" fillId="0" borderId="5" xfId="0" applyFont="1" applyBorder="1" applyAlignment="1" applyProtection="1">
      <alignment horizontal="centerContinuous"/>
      <protection/>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9" xfId="0" applyFont="1" applyBorder="1" applyAlignment="1" applyProtection="1">
      <alignment horizontal="center"/>
      <protection/>
    </xf>
    <xf numFmtId="0" fontId="5" fillId="0" borderId="9" xfId="0" applyFont="1" applyBorder="1" applyAlignment="1" applyProtection="1">
      <alignment/>
      <protection/>
    </xf>
    <xf numFmtId="0" fontId="5" fillId="0" borderId="9" xfId="0" applyFont="1" applyBorder="1" applyAlignment="1">
      <alignment horizontal="right" wrapText="1"/>
    </xf>
    <xf numFmtId="0" fontId="5" fillId="0" borderId="0" xfId="0" applyNumberFormat="1" applyFont="1" applyAlignment="1">
      <alignment horizontal="left" wrapText="1"/>
    </xf>
    <xf numFmtId="0" fontId="8" fillId="0" borderId="1" xfId="0" applyFont="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4" fillId="0" borderId="0" xfId="0" applyFont="1" applyAlignment="1">
      <alignment horizontal="left" wrapText="1"/>
    </xf>
    <xf numFmtId="0" fontId="4" fillId="0" borderId="0" xfId="0" applyNumberFormat="1" applyFont="1" applyAlignment="1">
      <alignment horizontal="left" wrapText="1"/>
    </xf>
    <xf numFmtId="0" fontId="5" fillId="0" borderId="0" xfId="0" applyFont="1" applyAlignment="1">
      <alignment wrapText="1"/>
    </xf>
    <xf numFmtId="0" fontId="5" fillId="0" borderId="0" xfId="0" applyFont="1" applyAlignment="1">
      <alignment/>
    </xf>
    <xf numFmtId="0" fontId="8" fillId="0" borderId="11" xfId="0" applyFont="1" applyBorder="1" applyAlignment="1">
      <alignment horizontal="center"/>
    </xf>
    <xf numFmtId="0" fontId="8" fillId="0" borderId="5" xfId="0" applyFont="1" applyBorder="1" applyAlignment="1" applyProtection="1">
      <alignment horizontal="center"/>
      <protection/>
    </xf>
    <xf numFmtId="0" fontId="8" fillId="0" borderId="2" xfId="0" applyFont="1" applyBorder="1" applyAlignment="1">
      <alignment horizontal="center"/>
    </xf>
    <xf numFmtId="0" fontId="8" fillId="0" borderId="5" xfId="0" applyFont="1" applyBorder="1" applyAlignment="1">
      <alignment horizontal="center"/>
    </xf>
    <xf numFmtId="0" fontId="8" fillId="0" borderId="3" xfId="0" applyFont="1" applyBorder="1" applyAlignment="1">
      <alignment horizontal="center"/>
    </xf>
    <xf numFmtId="0" fontId="5" fillId="0" borderId="5" xfId="0" applyFont="1" applyBorder="1" applyAlignment="1" applyProtection="1">
      <alignment horizontal="center"/>
      <protection/>
    </xf>
    <xf numFmtId="0" fontId="5" fillId="0" borderId="2" xfId="0" applyFont="1" applyBorder="1" applyAlignment="1">
      <alignment horizontal="center"/>
    </xf>
    <xf numFmtId="0" fontId="5"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90" zoomScaleNormal="90" workbookViewId="0" topLeftCell="A1">
      <selection activeCell="A1" sqref="A1"/>
    </sheetView>
  </sheetViews>
  <sheetFormatPr defaultColWidth="9.140625" defaultRowHeight="12.75"/>
  <cols>
    <col min="1" max="1" width="14.140625" style="1" customWidth="1"/>
    <col min="2" max="5" width="11.140625" style="1" bestFit="1" customWidth="1"/>
    <col min="6" max="6" width="12.140625" style="1" customWidth="1"/>
    <col min="7" max="7" width="11.57421875" style="1" customWidth="1"/>
    <col min="8" max="8" width="12.00390625" style="1" customWidth="1"/>
    <col min="9" max="11" width="11.140625" style="1" bestFit="1" customWidth="1"/>
    <col min="12" max="16384" width="9.140625" style="1" customWidth="1"/>
  </cols>
  <sheetData>
    <row r="1" spans="1:11" s="3" customFormat="1" ht="48" customHeight="1">
      <c r="A1" s="27"/>
      <c r="B1" s="23" t="s">
        <v>2</v>
      </c>
      <c r="C1" s="23" t="s">
        <v>0</v>
      </c>
      <c r="D1" s="9" t="s">
        <v>1</v>
      </c>
      <c r="E1" s="9" t="s">
        <v>10</v>
      </c>
      <c r="F1" s="28"/>
      <c r="G1" s="28"/>
      <c r="H1" s="28"/>
      <c r="I1" s="28"/>
      <c r="J1" s="28"/>
      <c r="K1" s="29"/>
    </row>
    <row r="2" spans="1:11" s="3" customFormat="1" ht="13.5">
      <c r="A2" s="30"/>
      <c r="B2" s="24" t="s">
        <v>25</v>
      </c>
      <c r="C2" s="24" t="s">
        <v>25</v>
      </c>
      <c r="D2" s="10" t="e">
        <f>C2*B2</f>
        <v>#VALUE!</v>
      </c>
      <c r="E2" s="10" t="e">
        <f>D2/1000</f>
        <v>#VALUE!</v>
      </c>
      <c r="F2" s="31"/>
      <c r="G2" s="31"/>
      <c r="H2" s="31"/>
      <c r="I2" s="31"/>
      <c r="J2" s="31"/>
      <c r="K2" s="32"/>
    </row>
    <row r="3" spans="1:11" s="3" customFormat="1" ht="6" customHeight="1">
      <c r="A3" s="30"/>
      <c r="B3" s="31"/>
      <c r="C3" s="31"/>
      <c r="D3" s="31"/>
      <c r="E3" s="31"/>
      <c r="F3" s="31"/>
      <c r="G3" s="31"/>
      <c r="H3" s="31"/>
      <c r="I3" s="31"/>
      <c r="J3" s="31"/>
      <c r="K3" s="32"/>
    </row>
    <row r="4" spans="1:12" s="3" customFormat="1" ht="13.5">
      <c r="A4" s="30"/>
      <c r="B4" s="37" t="s">
        <v>9</v>
      </c>
      <c r="C4" s="37"/>
      <c r="D4" s="37"/>
      <c r="E4" s="37"/>
      <c r="F4" s="37"/>
      <c r="G4" s="37"/>
      <c r="H4" s="37"/>
      <c r="I4" s="37"/>
      <c r="J4" s="37"/>
      <c r="K4" s="37"/>
      <c r="L4" s="11"/>
    </row>
    <row r="5" spans="1:11" s="3" customFormat="1" ht="13.5">
      <c r="A5" s="30"/>
      <c r="B5" s="45" t="s">
        <v>23</v>
      </c>
      <c r="C5" s="46"/>
      <c r="D5" s="46"/>
      <c r="E5" s="46"/>
      <c r="F5" s="47" t="s">
        <v>24</v>
      </c>
      <c r="G5" s="46"/>
      <c r="H5" s="48"/>
      <c r="I5" s="49" t="s">
        <v>3</v>
      </c>
      <c r="J5" s="50"/>
      <c r="K5" s="51"/>
    </row>
    <row r="6" spans="1:11" s="3" customFormat="1" ht="13.5">
      <c r="A6" s="30"/>
      <c r="B6" s="12" t="s">
        <v>4</v>
      </c>
      <c r="C6" s="12" t="s">
        <v>5</v>
      </c>
      <c r="D6" s="12" t="s">
        <v>6</v>
      </c>
      <c r="E6" s="12" t="s">
        <v>22</v>
      </c>
      <c r="F6" s="12" t="s">
        <v>8</v>
      </c>
      <c r="G6" s="12" t="s">
        <v>4</v>
      </c>
      <c r="H6" s="12" t="s">
        <v>5</v>
      </c>
      <c r="I6" s="12" t="s">
        <v>8</v>
      </c>
      <c r="J6" s="12" t="s">
        <v>4</v>
      </c>
      <c r="K6" s="12" t="s">
        <v>5</v>
      </c>
    </row>
    <row r="7" spans="1:11" s="3" customFormat="1" ht="13.5">
      <c r="A7" s="33"/>
      <c r="B7" s="14">
        <v>1.576553864055076</v>
      </c>
      <c r="C7" s="14">
        <v>2.5704452255418864</v>
      </c>
      <c r="D7" s="14">
        <v>3.0152598295298323</v>
      </c>
      <c r="E7" s="14">
        <v>3.076923076923077</v>
      </c>
      <c r="F7" s="14">
        <v>1.1682701747496564</v>
      </c>
      <c r="G7" s="14">
        <v>1.8547034152186939</v>
      </c>
      <c r="H7" s="14">
        <v>2.141006477329347</v>
      </c>
      <c r="I7" s="14">
        <v>1.3850658857979503</v>
      </c>
      <c r="J7" s="14">
        <v>1.925810957628434</v>
      </c>
      <c r="K7" s="14">
        <v>3.2861878453038673</v>
      </c>
    </row>
    <row r="8" spans="1:11" s="3" customFormat="1" ht="13.5">
      <c r="A8" s="33"/>
      <c r="B8" s="13"/>
      <c r="C8" s="13"/>
      <c r="D8" s="13"/>
      <c r="E8" s="13"/>
      <c r="F8" s="13"/>
      <c r="G8" s="13"/>
      <c r="H8" s="13"/>
      <c r="I8" s="13"/>
      <c r="J8" s="13"/>
      <c r="K8" s="32"/>
    </row>
    <row r="9" spans="1:11" s="3" customFormat="1" ht="13.5">
      <c r="A9" s="30"/>
      <c r="B9" s="37" t="s">
        <v>18</v>
      </c>
      <c r="C9" s="37"/>
      <c r="D9" s="37"/>
      <c r="E9" s="37"/>
      <c r="F9" s="37"/>
      <c r="G9" s="37"/>
      <c r="H9" s="37"/>
      <c r="I9" s="37"/>
      <c r="J9" s="37"/>
      <c r="K9" s="37"/>
    </row>
    <row r="10" spans="1:11" s="3" customFormat="1" ht="13.5">
      <c r="A10" s="30"/>
      <c r="B10" s="15" t="e">
        <f>B7*E2</f>
        <v>#VALUE!</v>
      </c>
      <c r="C10" s="15" t="e">
        <f>C7*E2</f>
        <v>#VALUE!</v>
      </c>
      <c r="D10" s="15" t="e">
        <f>D7*E2</f>
        <v>#VALUE!</v>
      </c>
      <c r="E10" s="15" t="e">
        <f>E7*E2</f>
        <v>#VALUE!</v>
      </c>
      <c r="F10" s="15" t="e">
        <f>F7*E2</f>
        <v>#VALUE!</v>
      </c>
      <c r="G10" s="15" t="e">
        <f>G7*E2</f>
        <v>#VALUE!</v>
      </c>
      <c r="H10" s="15" t="e">
        <f>H7*E2</f>
        <v>#VALUE!</v>
      </c>
      <c r="I10" s="15" t="e">
        <f>I7*E2</f>
        <v>#VALUE!</v>
      </c>
      <c r="J10" s="15" t="e">
        <f>J7*E2</f>
        <v>#VALUE!</v>
      </c>
      <c r="K10" s="15" t="e">
        <f>K7*E2</f>
        <v>#VALUE!</v>
      </c>
    </row>
    <row r="11" spans="1:11" s="3" customFormat="1" ht="13.5">
      <c r="A11" s="33"/>
      <c r="B11" s="13"/>
      <c r="C11" s="13"/>
      <c r="D11" s="13"/>
      <c r="E11" s="13"/>
      <c r="F11" s="13"/>
      <c r="G11" s="13"/>
      <c r="H11" s="13"/>
      <c r="I11" s="13"/>
      <c r="J11" s="13"/>
      <c r="K11" s="32"/>
    </row>
    <row r="12" spans="1:11" s="3" customFormat="1" ht="13.5">
      <c r="A12" s="34"/>
      <c r="B12" s="26" t="s">
        <v>13</v>
      </c>
      <c r="C12" s="16"/>
      <c r="D12" s="16"/>
      <c r="E12" s="16"/>
      <c r="F12" s="16"/>
      <c r="G12" s="16"/>
      <c r="H12" s="16"/>
      <c r="I12" s="16"/>
      <c r="J12" s="16"/>
      <c r="K12" s="17"/>
    </row>
    <row r="13" spans="1:11" s="3" customFormat="1" ht="13.5">
      <c r="A13" s="25" t="s">
        <v>21</v>
      </c>
      <c r="B13" s="24" t="s">
        <v>25</v>
      </c>
      <c r="C13" s="24" t="s">
        <v>25</v>
      </c>
      <c r="D13" s="24" t="s">
        <v>25</v>
      </c>
      <c r="E13" s="24" t="s">
        <v>25</v>
      </c>
      <c r="F13" s="24" t="s">
        <v>25</v>
      </c>
      <c r="G13" s="24" t="s">
        <v>25</v>
      </c>
      <c r="H13" s="24" t="s">
        <v>25</v>
      </c>
      <c r="I13" s="24" t="s">
        <v>25</v>
      </c>
      <c r="J13" s="24" t="s">
        <v>25</v>
      </c>
      <c r="K13" s="24" t="s">
        <v>25</v>
      </c>
    </row>
    <row r="14" spans="1:11" s="3" customFormat="1" ht="27">
      <c r="A14" s="25" t="s">
        <v>20</v>
      </c>
      <c r="B14" s="24" t="s">
        <v>25</v>
      </c>
      <c r="C14" s="24" t="s">
        <v>25</v>
      </c>
      <c r="D14" s="24" t="s">
        <v>25</v>
      </c>
      <c r="E14" s="24" t="s">
        <v>25</v>
      </c>
      <c r="F14" s="24" t="s">
        <v>25</v>
      </c>
      <c r="G14" s="24" t="s">
        <v>25</v>
      </c>
      <c r="H14" s="24" t="s">
        <v>25</v>
      </c>
      <c r="I14" s="24" t="s">
        <v>25</v>
      </c>
      <c r="J14" s="24" t="s">
        <v>25</v>
      </c>
      <c r="K14" s="24" t="s">
        <v>25</v>
      </c>
    </row>
    <row r="15" spans="1:11" s="3" customFormat="1" ht="13.5">
      <c r="A15" s="18" t="s">
        <v>15</v>
      </c>
      <c r="B15" s="10" t="e">
        <f>(B14*B13)/1000</f>
        <v>#VALUE!</v>
      </c>
      <c r="C15" s="10" t="e">
        <f aca="true" t="shared" si="0" ref="C15:K15">(C14*C13)/1000</f>
        <v>#VALUE!</v>
      </c>
      <c r="D15" s="10" t="e">
        <f t="shared" si="0"/>
        <v>#VALUE!</v>
      </c>
      <c r="E15" s="10" t="e">
        <f t="shared" si="0"/>
        <v>#VALUE!</v>
      </c>
      <c r="F15" s="10" t="e">
        <f t="shared" si="0"/>
        <v>#VALUE!</v>
      </c>
      <c r="G15" s="10" t="e">
        <f t="shared" si="0"/>
        <v>#VALUE!</v>
      </c>
      <c r="H15" s="10" t="e">
        <f t="shared" si="0"/>
        <v>#VALUE!</v>
      </c>
      <c r="I15" s="10" t="e">
        <f t="shared" si="0"/>
        <v>#VALUE!</v>
      </c>
      <c r="J15" s="10" t="e">
        <f t="shared" si="0"/>
        <v>#VALUE!</v>
      </c>
      <c r="K15" s="10" t="e">
        <f t="shared" si="0"/>
        <v>#VALUE!</v>
      </c>
    </row>
    <row r="16" spans="1:11" s="3" customFormat="1" ht="13.5">
      <c r="A16" s="18" t="s">
        <v>11</v>
      </c>
      <c r="B16" s="10" t="e">
        <f aca="true" t="shared" si="1" ref="B16:I16">20*B15</f>
        <v>#VALUE!</v>
      </c>
      <c r="C16" s="10" t="e">
        <f t="shared" si="1"/>
        <v>#VALUE!</v>
      </c>
      <c r="D16" s="10" t="e">
        <f t="shared" si="1"/>
        <v>#VALUE!</v>
      </c>
      <c r="E16" s="10" t="e">
        <f t="shared" si="1"/>
        <v>#VALUE!</v>
      </c>
      <c r="F16" s="10" t="e">
        <f t="shared" si="1"/>
        <v>#VALUE!</v>
      </c>
      <c r="G16" s="10" t="e">
        <f t="shared" si="1"/>
        <v>#VALUE!</v>
      </c>
      <c r="H16" s="10" t="e">
        <f t="shared" si="1"/>
        <v>#VALUE!</v>
      </c>
      <c r="I16" s="10" t="e">
        <f t="shared" si="1"/>
        <v>#VALUE!</v>
      </c>
      <c r="J16" s="10" t="e">
        <f>20*J15</f>
        <v>#VALUE!</v>
      </c>
      <c r="K16" s="10" t="e">
        <f>20*K15</f>
        <v>#VALUE!</v>
      </c>
    </row>
    <row r="17" spans="1:11" s="3" customFormat="1" ht="13.5">
      <c r="A17" s="18" t="s">
        <v>12</v>
      </c>
      <c r="B17" s="10" t="e">
        <f>PV(0.05,20,-B15)</f>
        <v>#VALUE!</v>
      </c>
      <c r="C17" s="10" t="e">
        <f aca="true" t="shared" si="2" ref="C17:H17">PV(0.05,20,-C15)</f>
        <v>#VALUE!</v>
      </c>
      <c r="D17" s="10" t="e">
        <f t="shared" si="2"/>
        <v>#VALUE!</v>
      </c>
      <c r="E17" s="10" t="e">
        <f t="shared" si="2"/>
        <v>#VALUE!</v>
      </c>
      <c r="F17" s="10" t="e">
        <f t="shared" si="2"/>
        <v>#VALUE!</v>
      </c>
      <c r="G17" s="10" t="e">
        <f t="shared" si="2"/>
        <v>#VALUE!</v>
      </c>
      <c r="H17" s="10" t="e">
        <f t="shared" si="2"/>
        <v>#VALUE!</v>
      </c>
      <c r="I17" s="10" t="e">
        <f>PV(0.05,20,-I15)</f>
        <v>#VALUE!</v>
      </c>
      <c r="J17" s="10" t="e">
        <f>PV(0.05,20,-J15)</f>
        <v>#VALUE!</v>
      </c>
      <c r="K17" s="10" t="e">
        <f>PV(0.05,20,-K15)</f>
        <v>#VALUE!</v>
      </c>
    </row>
    <row r="18" spans="1:11" s="3" customFormat="1" ht="13.5">
      <c r="A18" s="35"/>
      <c r="B18" s="31"/>
      <c r="C18" s="31"/>
      <c r="D18" s="31"/>
      <c r="E18" s="31"/>
      <c r="F18" s="31"/>
      <c r="G18" s="31"/>
      <c r="H18" s="31"/>
      <c r="I18" s="31"/>
      <c r="J18" s="31"/>
      <c r="K18" s="32"/>
    </row>
    <row r="19" spans="1:11" s="3" customFormat="1" ht="13.5">
      <c r="A19" s="18" t="s">
        <v>17</v>
      </c>
      <c r="B19" s="10" t="e">
        <f>B10-B17</f>
        <v>#VALUE!</v>
      </c>
      <c r="C19" s="10" t="e">
        <f aca="true" t="shared" si="3" ref="C19:K19">C10-C17</f>
        <v>#VALUE!</v>
      </c>
      <c r="D19" s="10" t="e">
        <f t="shared" si="3"/>
        <v>#VALUE!</v>
      </c>
      <c r="E19" s="10" t="e">
        <f t="shared" si="3"/>
        <v>#VALUE!</v>
      </c>
      <c r="F19" s="10" t="e">
        <f t="shared" si="3"/>
        <v>#VALUE!</v>
      </c>
      <c r="G19" s="10" t="e">
        <f t="shared" si="3"/>
        <v>#VALUE!</v>
      </c>
      <c r="H19" s="10" t="e">
        <f t="shared" si="3"/>
        <v>#VALUE!</v>
      </c>
      <c r="I19" s="10" t="e">
        <f t="shared" si="3"/>
        <v>#VALUE!</v>
      </c>
      <c r="J19" s="10" t="e">
        <f t="shared" si="3"/>
        <v>#VALUE!</v>
      </c>
      <c r="K19" s="10" t="e">
        <f t="shared" si="3"/>
        <v>#VALUE!</v>
      </c>
    </row>
    <row r="20" spans="1:11" s="3" customFormat="1" ht="27">
      <c r="A20" s="19" t="s">
        <v>36</v>
      </c>
      <c r="B20" s="20" t="e">
        <f>FLOOR(B19,50)</f>
        <v>#VALUE!</v>
      </c>
      <c r="C20" s="20" t="e">
        <f aca="true" t="shared" si="4" ref="C20:K20">FLOOR(C19,50)</f>
        <v>#VALUE!</v>
      </c>
      <c r="D20" s="20" t="e">
        <f t="shared" si="4"/>
        <v>#VALUE!</v>
      </c>
      <c r="E20" s="20" t="e">
        <f t="shared" si="4"/>
        <v>#VALUE!</v>
      </c>
      <c r="F20" s="20" t="e">
        <f t="shared" si="4"/>
        <v>#VALUE!</v>
      </c>
      <c r="G20" s="20" t="e">
        <f t="shared" si="4"/>
        <v>#VALUE!</v>
      </c>
      <c r="H20" s="20" t="e">
        <f t="shared" si="4"/>
        <v>#VALUE!</v>
      </c>
      <c r="I20" s="20" t="e">
        <f t="shared" si="4"/>
        <v>#VALUE!</v>
      </c>
      <c r="J20" s="20" t="e">
        <f t="shared" si="4"/>
        <v>#VALUE!</v>
      </c>
      <c r="K20" s="20" t="e">
        <f t="shared" si="4"/>
        <v>#VALUE!</v>
      </c>
    </row>
    <row r="21" s="3" customFormat="1" ht="13.5"/>
    <row r="22" s="3" customFormat="1" ht="13.5">
      <c r="A22" s="2" t="s">
        <v>14</v>
      </c>
    </row>
    <row r="23" s="3" customFormat="1" ht="13.5"/>
    <row r="24" spans="1:11" s="3" customFormat="1" ht="81.75" customHeight="1">
      <c r="A24" s="38" t="s">
        <v>37</v>
      </c>
      <c r="B24" s="38"/>
      <c r="C24" s="38"/>
      <c r="D24" s="38"/>
      <c r="E24" s="38"/>
      <c r="F24" s="38"/>
      <c r="G24" s="38"/>
      <c r="H24" s="38"/>
      <c r="I24" s="38"/>
      <c r="J24" s="38"/>
      <c r="K24" s="38"/>
    </row>
    <row r="25" s="3" customFormat="1" ht="13.5"/>
    <row r="26" spans="1:11" s="3" customFormat="1" ht="18.75" customHeight="1">
      <c r="A26" s="38" t="s">
        <v>26</v>
      </c>
      <c r="B26" s="38"/>
      <c r="C26" s="38"/>
      <c r="D26" s="38"/>
      <c r="E26" s="38"/>
      <c r="F26" s="38"/>
      <c r="G26" s="38"/>
      <c r="H26" s="38"/>
      <c r="I26" s="38"/>
      <c r="J26" s="38"/>
      <c r="K26" s="38"/>
    </row>
    <row r="27" s="3" customFormat="1" ht="13.5"/>
    <row r="28" spans="1:11" s="3" customFormat="1" ht="13.5">
      <c r="A28" s="39" t="s">
        <v>27</v>
      </c>
      <c r="B28" s="38"/>
      <c r="C28" s="38"/>
      <c r="D28" s="38"/>
      <c r="E28" s="38"/>
      <c r="F28" s="38"/>
      <c r="G28" s="38"/>
      <c r="H28" s="38"/>
      <c r="I28" s="38"/>
      <c r="J28" s="38"/>
      <c r="K28" s="38"/>
    </row>
    <row r="29" s="3" customFormat="1" ht="13.5"/>
    <row r="30" spans="1:11" s="3" customFormat="1" ht="66" customHeight="1">
      <c r="A30" s="40" t="s">
        <v>38</v>
      </c>
      <c r="B30" s="38"/>
      <c r="C30" s="38"/>
      <c r="D30" s="38"/>
      <c r="E30" s="38"/>
      <c r="F30" s="38"/>
      <c r="G30" s="38"/>
      <c r="H30" s="38"/>
      <c r="I30" s="38"/>
      <c r="J30" s="38"/>
      <c r="K30" s="38"/>
    </row>
    <row r="31" s="3" customFormat="1" ht="13.5"/>
    <row r="32" spans="1:11" s="3" customFormat="1" ht="39.75" customHeight="1">
      <c r="A32" s="38" t="s">
        <v>28</v>
      </c>
      <c r="B32" s="38"/>
      <c r="C32" s="38"/>
      <c r="D32" s="38"/>
      <c r="E32" s="38"/>
      <c r="F32" s="38"/>
      <c r="G32" s="38"/>
      <c r="H32" s="38"/>
      <c r="I32" s="38"/>
      <c r="J32" s="38"/>
      <c r="K32" s="38"/>
    </row>
    <row r="33" spans="1:11" s="3" customFormat="1" ht="7.5" customHeight="1">
      <c r="A33" s="4"/>
      <c r="B33" s="4"/>
      <c r="C33" s="4"/>
      <c r="D33" s="4"/>
      <c r="E33" s="4"/>
      <c r="F33" s="4"/>
      <c r="G33" s="4"/>
      <c r="H33" s="4"/>
      <c r="I33" s="4"/>
      <c r="J33" s="4"/>
      <c r="K33" s="4"/>
    </row>
    <row r="34" spans="1:11" s="3" customFormat="1" ht="13.5">
      <c r="A34" s="27"/>
      <c r="B34" s="37" t="s">
        <v>39</v>
      </c>
      <c r="C34" s="37"/>
      <c r="D34" s="37"/>
      <c r="E34" s="37"/>
      <c r="F34" s="44"/>
      <c r="G34" s="44"/>
      <c r="H34" s="44"/>
      <c r="I34" s="37"/>
      <c r="J34" s="37"/>
      <c r="K34" s="37"/>
    </row>
    <row r="35" spans="1:11" s="3" customFormat="1" ht="13.5">
      <c r="A35" s="30"/>
      <c r="B35" s="45" t="s">
        <v>23</v>
      </c>
      <c r="C35" s="46"/>
      <c r="D35" s="46"/>
      <c r="E35" s="48"/>
      <c r="F35" s="47" t="s">
        <v>24</v>
      </c>
      <c r="G35" s="46"/>
      <c r="H35" s="48"/>
      <c r="I35" s="45" t="s">
        <v>3</v>
      </c>
      <c r="J35" s="46"/>
      <c r="K35" s="48"/>
    </row>
    <row r="36" spans="1:11" s="3" customFormat="1" ht="13.5">
      <c r="A36" s="30"/>
      <c r="B36" s="12" t="s">
        <v>4</v>
      </c>
      <c r="C36" s="12" t="s">
        <v>5</v>
      </c>
      <c r="D36" s="12" t="s">
        <v>6</v>
      </c>
      <c r="E36" s="12" t="s">
        <v>7</v>
      </c>
      <c r="F36" s="21" t="s">
        <v>8</v>
      </c>
      <c r="G36" s="21" t="s">
        <v>4</v>
      </c>
      <c r="H36" s="21" t="s">
        <v>5</v>
      </c>
      <c r="I36" s="12" t="s">
        <v>8</v>
      </c>
      <c r="J36" s="12" t="s">
        <v>4</v>
      </c>
      <c r="K36" s="12" t="s">
        <v>5</v>
      </c>
    </row>
    <row r="37" spans="1:11" s="3" customFormat="1" ht="27">
      <c r="A37" s="22" t="s">
        <v>36</v>
      </c>
      <c r="B37" s="20" t="e">
        <f>FLOOR(B10,50)</f>
        <v>#VALUE!</v>
      </c>
      <c r="C37" s="20" t="e">
        <f aca="true" t="shared" si="5" ref="C37:K37">FLOOR(C10,50)</f>
        <v>#VALUE!</v>
      </c>
      <c r="D37" s="20" t="e">
        <f t="shared" si="5"/>
        <v>#VALUE!</v>
      </c>
      <c r="E37" s="20" t="e">
        <f t="shared" si="5"/>
        <v>#VALUE!</v>
      </c>
      <c r="F37" s="20" t="e">
        <f t="shared" si="5"/>
        <v>#VALUE!</v>
      </c>
      <c r="G37" s="20" t="e">
        <f t="shared" si="5"/>
        <v>#VALUE!</v>
      </c>
      <c r="H37" s="20" t="e">
        <f t="shared" si="5"/>
        <v>#VALUE!</v>
      </c>
      <c r="I37" s="20" t="e">
        <f t="shared" si="5"/>
        <v>#VALUE!</v>
      </c>
      <c r="J37" s="20" t="e">
        <f t="shared" si="5"/>
        <v>#VALUE!</v>
      </c>
      <c r="K37" s="20" t="e">
        <f t="shared" si="5"/>
        <v>#VALUE!</v>
      </c>
    </row>
    <row r="38" s="3" customFormat="1" ht="13.5"/>
    <row r="39" spans="1:11" s="3" customFormat="1" ht="30" customHeight="1">
      <c r="A39" s="42" t="s">
        <v>19</v>
      </c>
      <c r="B39" s="43"/>
      <c r="C39" s="43"/>
      <c r="D39" s="43"/>
      <c r="E39" s="43"/>
      <c r="F39" s="43"/>
      <c r="G39" s="43"/>
      <c r="H39" s="43"/>
      <c r="I39" s="43"/>
      <c r="J39" s="43"/>
      <c r="K39" s="43"/>
    </row>
    <row r="40" s="3" customFormat="1" ht="13.5"/>
    <row r="41" spans="1:11" s="3" customFormat="1" ht="44.25" customHeight="1">
      <c r="A41" s="36" t="s">
        <v>29</v>
      </c>
      <c r="B41" s="41"/>
      <c r="C41" s="41"/>
      <c r="D41" s="41"/>
      <c r="E41" s="41"/>
      <c r="F41" s="41"/>
      <c r="G41" s="41"/>
      <c r="H41" s="41"/>
      <c r="I41" s="41"/>
      <c r="J41" s="41"/>
      <c r="K41" s="41"/>
    </row>
    <row r="42" spans="1:11" s="3" customFormat="1" ht="13.5">
      <c r="A42" s="5"/>
      <c r="B42" s="6"/>
      <c r="C42" s="6"/>
      <c r="D42" s="6"/>
      <c r="E42" s="6"/>
      <c r="F42" s="6"/>
      <c r="G42" s="6"/>
      <c r="H42" s="6"/>
      <c r="I42" s="6"/>
      <c r="J42" s="6"/>
      <c r="K42" s="6"/>
    </row>
    <row r="43" spans="1:11" s="3" customFormat="1" ht="40.5" customHeight="1">
      <c r="A43" s="41" t="s">
        <v>30</v>
      </c>
      <c r="B43" s="41"/>
      <c r="C43" s="41"/>
      <c r="D43" s="41"/>
      <c r="E43" s="41"/>
      <c r="F43" s="41"/>
      <c r="G43" s="41"/>
      <c r="H43" s="41"/>
      <c r="I43" s="41"/>
      <c r="J43" s="41"/>
      <c r="K43" s="41"/>
    </row>
    <row r="44" spans="1:11" s="3" customFormat="1" ht="9.75" customHeight="1">
      <c r="A44" s="6"/>
      <c r="B44" s="6"/>
      <c r="C44" s="6"/>
      <c r="D44" s="6"/>
      <c r="E44" s="6"/>
      <c r="F44" s="6"/>
      <c r="G44" s="6"/>
      <c r="H44" s="6"/>
      <c r="I44" s="6"/>
      <c r="J44" s="6"/>
      <c r="K44" s="6"/>
    </row>
    <row r="45" spans="1:11" s="3" customFormat="1" ht="30" customHeight="1">
      <c r="A45" s="36" t="s">
        <v>31</v>
      </c>
      <c r="B45" s="41"/>
      <c r="C45" s="41"/>
      <c r="D45" s="41"/>
      <c r="E45" s="41"/>
      <c r="F45" s="41"/>
      <c r="G45" s="41"/>
      <c r="H45" s="41"/>
      <c r="I45" s="41"/>
      <c r="J45" s="41"/>
      <c r="K45" s="41"/>
    </row>
    <row r="46" spans="1:11" s="3" customFormat="1" ht="10.5" customHeight="1">
      <c r="A46" s="6"/>
      <c r="B46" s="6"/>
      <c r="C46" s="6"/>
      <c r="D46" s="6"/>
      <c r="E46" s="6"/>
      <c r="F46" s="6"/>
      <c r="G46" s="6"/>
      <c r="H46" s="6"/>
      <c r="I46" s="6"/>
      <c r="J46" s="6"/>
      <c r="K46" s="6"/>
    </row>
    <row r="47" spans="1:11" s="3" customFormat="1" ht="29.25" customHeight="1">
      <c r="A47" s="41" t="s">
        <v>32</v>
      </c>
      <c r="B47" s="41"/>
      <c r="C47" s="41"/>
      <c r="D47" s="41"/>
      <c r="E47" s="41"/>
      <c r="F47" s="41"/>
      <c r="G47" s="41"/>
      <c r="H47" s="41"/>
      <c r="I47" s="41"/>
      <c r="J47" s="41"/>
      <c r="K47" s="41"/>
    </row>
    <row r="48" spans="1:11" s="3" customFormat="1" ht="10.5" customHeight="1">
      <c r="A48" s="41"/>
      <c r="B48" s="41"/>
      <c r="C48" s="41"/>
      <c r="D48" s="41"/>
      <c r="E48" s="41"/>
      <c r="F48" s="41"/>
      <c r="G48" s="41"/>
      <c r="H48" s="41"/>
      <c r="I48" s="41"/>
      <c r="J48" s="41"/>
      <c r="K48" s="41"/>
    </row>
    <row r="49" spans="1:11" s="3" customFormat="1" ht="56.25" customHeight="1">
      <c r="A49" s="41" t="s">
        <v>33</v>
      </c>
      <c r="B49" s="41"/>
      <c r="C49" s="41"/>
      <c r="D49" s="41"/>
      <c r="E49" s="41"/>
      <c r="F49" s="41"/>
      <c r="G49" s="41"/>
      <c r="H49" s="41"/>
      <c r="I49" s="41"/>
      <c r="J49" s="41"/>
      <c r="K49" s="41"/>
    </row>
    <row r="50" s="3" customFormat="1" ht="13.5">
      <c r="A50" s="2"/>
    </row>
    <row r="51" spans="1:11" s="3" customFormat="1" ht="27.75" customHeight="1">
      <c r="A51" s="36" t="s">
        <v>34</v>
      </c>
      <c r="B51" s="41"/>
      <c r="C51" s="41"/>
      <c r="D51" s="41"/>
      <c r="E51" s="41"/>
      <c r="F51" s="41"/>
      <c r="G51" s="41"/>
      <c r="H51" s="41"/>
      <c r="I51" s="41"/>
      <c r="J51" s="41"/>
      <c r="K51" s="41"/>
    </row>
    <row r="52" s="3" customFormat="1" ht="13.5"/>
    <row r="53" spans="1:11" s="3" customFormat="1" ht="29.25" customHeight="1">
      <c r="A53" s="41" t="s">
        <v>35</v>
      </c>
      <c r="B53" s="41"/>
      <c r="C53" s="41"/>
      <c r="D53" s="41"/>
      <c r="E53" s="41"/>
      <c r="F53" s="41"/>
      <c r="G53" s="41"/>
      <c r="H53" s="41"/>
      <c r="I53" s="41"/>
      <c r="J53" s="41"/>
      <c r="K53" s="41"/>
    </row>
    <row r="54" spans="1:10" s="3" customFormat="1" ht="13.5">
      <c r="A54" s="7"/>
      <c r="C54" s="4"/>
      <c r="D54" s="4"/>
      <c r="E54" s="8"/>
      <c r="F54" s="8"/>
      <c r="G54" s="8"/>
      <c r="H54" s="8"/>
      <c r="I54" s="8"/>
      <c r="J54" s="8"/>
    </row>
    <row r="55" spans="1:11" s="3" customFormat="1" ht="27.75" customHeight="1">
      <c r="A55" s="36" t="s">
        <v>16</v>
      </c>
      <c r="B55" s="36"/>
      <c r="C55" s="36"/>
      <c r="D55" s="36"/>
      <c r="E55" s="36"/>
      <c r="F55" s="36"/>
      <c r="G55" s="36"/>
      <c r="H55" s="36"/>
      <c r="I55" s="36"/>
      <c r="J55" s="36"/>
      <c r="K55" s="36"/>
    </row>
    <row r="56" s="3" customFormat="1" ht="13.5"/>
    <row r="57" spans="1:11" s="3" customFormat="1" ht="57" customHeight="1">
      <c r="A57" s="36"/>
      <c r="B57" s="36"/>
      <c r="C57" s="36"/>
      <c r="D57" s="36"/>
      <c r="E57" s="36"/>
      <c r="F57" s="36"/>
      <c r="G57" s="36"/>
      <c r="H57" s="36"/>
      <c r="I57" s="36"/>
      <c r="J57" s="36"/>
      <c r="K57" s="36"/>
    </row>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sheetData>
  <mergeCells count="25">
    <mergeCell ref="B5:E5"/>
    <mergeCell ref="F5:H5"/>
    <mergeCell ref="I5:K5"/>
    <mergeCell ref="I35:K35"/>
    <mergeCell ref="F35:H35"/>
    <mergeCell ref="B35:E35"/>
    <mergeCell ref="A39:K39"/>
    <mergeCell ref="B34:K34"/>
    <mergeCell ref="A49:K49"/>
    <mergeCell ref="A55:K55"/>
    <mergeCell ref="A41:K41"/>
    <mergeCell ref="A45:K45"/>
    <mergeCell ref="A47:K47"/>
    <mergeCell ref="A43:K43"/>
    <mergeCell ref="A48:K48"/>
    <mergeCell ref="A57:K57"/>
    <mergeCell ref="B9:K9"/>
    <mergeCell ref="B4:K4"/>
    <mergeCell ref="A24:K24"/>
    <mergeCell ref="A26:K26"/>
    <mergeCell ref="A28:K28"/>
    <mergeCell ref="A30:K30"/>
    <mergeCell ref="A32:K32"/>
    <mergeCell ref="A51:K51"/>
    <mergeCell ref="A53:K53"/>
  </mergeCells>
  <printOptions/>
  <pageMargins left="1" right="1" top="1" bottom="1" header="0.5" footer="0.5"/>
  <pageSetup fitToHeight="6" fitToWidth="1" horizontalDpi="300" verticalDpi="300" orientation="landscape" scale="91" r:id="rId1"/>
  <headerFooter alignWithMargins="0">
    <oddHeader>&amp;CMaine State Planning Office Model Template for Park and Open Space Impact Fee</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Fleishman</dc:creator>
  <cp:keywords/>
  <dc:description/>
  <cp:lastModifiedBy>Kate Albert</cp:lastModifiedBy>
  <cp:lastPrinted>2003-05-21T18:03:32Z</cp:lastPrinted>
  <dcterms:created xsi:type="dcterms:W3CDTF">2000-10-02T23:34:34Z</dcterms:created>
  <dcterms:modified xsi:type="dcterms:W3CDTF">2003-05-21T18:37:06Z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-847026136</vt:i4>
  </property>
  <property fmtid="{D5CDD505-2E9C-101B-9397-08002B2CF9AE}" pid="4" name="_EmailSubje">
    <vt:lpwstr>Impact Fee Manual</vt:lpwstr>
  </property>
  <property fmtid="{D5CDD505-2E9C-101B-9397-08002B2CF9AE}" pid="5" name="_AuthorEma">
    <vt:lpwstr>dversel@smrpc.org</vt:lpwstr>
  </property>
  <property fmtid="{D5CDD505-2E9C-101B-9397-08002B2CF9AE}" pid="6" name="_AuthorEmailDisplayNa">
    <vt:lpwstr>David Versel</vt:lpwstr>
  </property>
</Properties>
</file>