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2300" windowHeight="60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16" i="1" l="1"/>
  <c r="G16" i="1"/>
  <c r="E16" i="1"/>
  <c r="C16" i="1"/>
  <c r="K6" i="1"/>
  <c r="J6" i="1" s="1"/>
  <c r="K7" i="1"/>
  <c r="J7" i="1" s="1"/>
  <c r="K8" i="1"/>
  <c r="J8" i="1" s="1"/>
  <c r="K9" i="1"/>
  <c r="J9" i="1" s="1"/>
  <c r="K10" i="1"/>
  <c r="J10" i="1" s="1"/>
  <c r="K11" i="1"/>
  <c r="J11" i="1" s="1"/>
  <c r="K12" i="1"/>
  <c r="J12" i="1" s="1"/>
  <c r="K13" i="1"/>
  <c r="J13" i="1" s="1"/>
  <c r="K14" i="1"/>
  <c r="J14" i="1" s="1"/>
  <c r="K15" i="1"/>
  <c r="J15" i="1" s="1"/>
  <c r="K5" i="1"/>
  <c r="J5" i="1" s="1"/>
  <c r="D5" i="1" l="1"/>
  <c r="D15" i="1"/>
  <c r="D13" i="1"/>
  <c r="D11" i="1"/>
  <c r="D9" i="1"/>
  <c r="F5" i="1"/>
  <c r="F15" i="1"/>
  <c r="F13" i="1"/>
  <c r="F11" i="1"/>
  <c r="F9" i="1"/>
  <c r="H5" i="1"/>
  <c r="H15" i="1"/>
  <c r="H13" i="1"/>
  <c r="H11" i="1"/>
  <c r="H9" i="1"/>
  <c r="D14" i="1"/>
  <c r="D12" i="1"/>
  <c r="D10" i="1"/>
  <c r="D8" i="1"/>
  <c r="F14" i="1"/>
  <c r="F12" i="1"/>
  <c r="F10" i="1"/>
  <c r="F8" i="1"/>
  <c r="H14" i="1"/>
  <c r="H12" i="1"/>
  <c r="H10" i="1"/>
  <c r="H8" i="1"/>
  <c r="D7" i="1"/>
  <c r="H7" i="1"/>
  <c r="F7" i="1"/>
  <c r="D6" i="1"/>
  <c r="H6" i="1"/>
  <c r="K16" i="1"/>
  <c r="F6" i="1"/>
  <c r="H16" i="1" l="1"/>
  <c r="J16" i="1"/>
  <c r="F16" i="1"/>
  <c r="D16" i="1"/>
</calcChain>
</file>

<file path=xl/sharedStrings.xml><?xml version="1.0" encoding="utf-8"?>
<sst xmlns="http://schemas.openxmlformats.org/spreadsheetml/2006/main" count="40" uniqueCount="28">
  <si>
    <t>CTY</t>
  </si>
  <si>
    <t>TOWN</t>
  </si>
  <si>
    <t>%</t>
  </si>
  <si>
    <t>BLANK</t>
  </si>
  <si>
    <t>TOTAL VOTES CAST</t>
  </si>
  <si>
    <t>Democrat</t>
  </si>
  <si>
    <t>Republican</t>
  </si>
  <si>
    <t>LIN</t>
  </si>
  <si>
    <t>DRESDEN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</si>
  <si>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</si>
  <si>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</si>
  <si>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</si>
  <si>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</si>
  <si>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</si>
  <si>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</si>
  <si>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</si>
  <si>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</si>
  <si>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</si>
  <si>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</si>
  <si>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</si>
  <si>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Totals</t>
  </si>
  <si>
    <t>Phippsburg</t>
  </si>
  <si>
    <t>Stromgren, Daniel Longley</t>
  </si>
  <si>
    <t>Vitelli, Eloise</t>
  </si>
  <si>
    <t>Arrowsic</t>
  </si>
  <si>
    <t>Topsham</t>
  </si>
  <si>
    <t>Green Independent</t>
  </si>
  <si>
    <t>Benoit, Paula 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</si>
</sst>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0" borderId="0" xfId="0" applyFont="1"/>
    <xf numFmtId="1" fontId="0" fillId="0" borderId="0" xfId="0" applyNumberFormat="1"/>
    <xf numFmtId="0" fontId="0" fillId="0" borderId="1" xfId="0" applyBorder="1"/>
    <xf numFmtId="9" fontId="0" fillId="0" borderId="1" xfId="0" applyNumberFormat="1" applyBorder="1"/>
    <xf numFmtId="1" fontId="0" fillId="0" borderId="1" xfId="0" applyNumberFormat="1" applyBorder="1"/>
    <xf numFmtId="3" fontId="0" fillId="0" borderId="1" xfId="0" applyNumberFormat="1" applyBorder="1"/>
    <xf numFmtId="0" fontId="0" fillId="0" borderId="2" xfId="0" applyBorder="1"/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3" xfId="0" applyFont="1" applyBorder="1"/>
    <xf numFmtId="0" fontId="1" fillId="0" borderId="4" xfId="0" applyFont="1" applyBorder="1"/>
    <xf numFmtId="1" fontId="0" fillId="0" borderId="2" xfId="0" applyNumberFormat="1" applyBorder="1"/>
    <xf numFmtId="1" fontId="1" fillId="0" borderId="3" xfId="0" applyNumberFormat="1" applyFont="1" applyBorder="1" applyAlignment="1">
      <alignment horizontal="right"/>
    </xf>
    <xf numFmtId="1" fontId="1" fillId="0" borderId="4" xfId="0" applyNumberFormat="1" applyFont="1" applyBorder="1" applyAlignment="1">
      <alignment horizontal="right"/>
    </xf>
    <xf numFmtId="3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view="pageLayout" zoomScaleNormal="100" workbookViewId="0">
      <selection activeCell="K7" sqref="K7"/>
    </sheetView>
  </sheetViews>
  <sheetFormatPr defaultRowHeight="15" x14ac:dyDescent="0.25"/>
  <cols>
    <col min="1" max="1" width="5.42578125" customWidth="1"/>
    <col min="2" max="2" width="15.7109375" customWidth="1"/>
    <col min="3" max="3" width="21.5703125" customWidth="1"/>
    <col min="4" max="4" width="5.5703125" bestFit="1" customWidth="1"/>
    <col min="5" max="5" width="24.7109375" bestFit="1" customWidth="1"/>
    <col min="6" max="6" width="4.5703125" bestFit="1" customWidth="1"/>
    <col min="7" max="7" width="21.7109375" style="2" customWidth="1"/>
    <col min="8" max="8" width="4.5703125" bestFit="1" customWidth="1"/>
    <col min="9" max="9" width="7.7109375" customWidth="1"/>
    <col min="10" max="10" width="3.5703125" bestFit="1" customWidth="1"/>
    <col min="11" max="11" width="17.85546875" bestFit="1" customWidth="1"/>
  </cols>
  <sheetData>
    <row r="1" spans="1:11" x14ac:dyDescent="0.25">
      <c r="A1" s="7"/>
      <c r="B1" s="7"/>
      <c r="C1" s="7"/>
      <c r="D1" s="7"/>
      <c r="E1" s="7"/>
      <c r="F1" s="7"/>
      <c r="G1" s="12"/>
      <c r="H1" s="7"/>
      <c r="I1" s="7"/>
      <c r="J1" s="7"/>
      <c r="K1" s="7"/>
    </row>
    <row r="2" spans="1:11" s="1" customFormat="1" x14ac:dyDescent="0.25">
      <c r="A2" s="10"/>
      <c r="B2" s="10"/>
      <c r="C2" s="8" t="s">
        <v>27</v>
      </c>
      <c r="D2" s="8"/>
      <c r="E2" s="8" t="s">
        <v>22</v>
      </c>
      <c r="F2" s="8"/>
      <c r="G2" s="13" t="s">
        <v>23</v>
      </c>
      <c r="H2" s="8"/>
      <c r="I2" s="8"/>
      <c r="J2" s="8"/>
      <c r="K2" s="8"/>
    </row>
    <row r="3" spans="1:11" s="1" customFormat="1" x14ac:dyDescent="0.25">
      <c r="A3" s="10"/>
      <c r="B3" s="10"/>
      <c r="C3" s="8" t="s">
        <v>21</v>
      </c>
      <c r="D3" s="8"/>
      <c r="E3" s="8" t="s">
        <v>25</v>
      </c>
      <c r="F3" s="8"/>
      <c r="G3" s="13" t="s">
        <v>24</v>
      </c>
      <c r="H3" s="8"/>
      <c r="I3" s="8"/>
      <c r="J3" s="8"/>
      <c r="K3" s="8"/>
    </row>
    <row r="4" spans="1:11" s="1" customFormat="1" x14ac:dyDescent="0.25">
      <c r="A4" s="11" t="s">
        <v>0</v>
      </c>
      <c r="B4" s="11" t="s">
        <v>1</v>
      </c>
      <c r="C4" s="9" t="s">
        <v>6</v>
      </c>
      <c r="D4" s="9" t="s">
        <v>2</v>
      </c>
      <c r="E4" s="9" t="s">
        <v>26</v>
      </c>
      <c r="F4" s="9" t="s">
        <v>2</v>
      </c>
      <c r="G4" s="14" t="s">
        <v>5</v>
      </c>
      <c r="H4" s="9" t="s">
        <v>2</v>
      </c>
      <c r="I4" s="9" t="s">
        <v>3</v>
      </c>
      <c r="J4" s="9" t="s">
        <v>2</v>
      </c>
      <c r="K4" s="9" t="s">
        <v>4</v>
      </c>
    </row>
    <row r="5" spans="1:11" x14ac:dyDescent="0.25">
      <c r="A5" s="3" t="s">
        <v>7</v>
      </c>
      <c r="B5" s="3" t="s">
        <v>8</v>
      </c>
      <c r="C5" s="3">
        <v>175</v>
      </c>
      <c r="D5" s="4">
        <f>C5/K5</f>
        <v>0.43316831683168316</v>
      </c>
      <c r="E5" s="3">
        <v>15</v>
      </c>
      <c r="F5" s="4">
        <f>E5/K5</f>
        <v>3.7128712871287127E-2</v>
      </c>
      <c r="G5" s="5">
        <v>213</v>
      </c>
      <c r="H5" s="4">
        <f>G5/K5</f>
        <v>0.52722772277227725</v>
      </c>
      <c r="I5" s="3">
        <v>1</v>
      </c>
      <c r="J5" s="4">
        <f>I5/K5</f>
        <v>2.4752475247524753E-3</v>
      </c>
      <c r="K5" s="6">
        <f>C5+E5+G5+I5</f>
        <v>404</v>
      </c>
    </row>
    <row r="6" spans="1:11" x14ac:dyDescent="0.25">
      <c r="A6" s="3" t="s">
        <v>9</v>
      </c>
      <c r="B6" s="3" t="s">
        <v>10</v>
      </c>
      <c r="C6" s="3">
        <v>58</v>
      </c>
      <c r="D6" s="4">
        <f t="shared" ref="D6:D16" si="0">C6/K6</f>
        <v>0.28019323671497587</v>
      </c>
      <c r="E6" s="3">
        <v>5</v>
      </c>
      <c r="F6" s="4">
        <f t="shared" ref="F6:F16" si="1">E6/K6</f>
        <v>2.4154589371980676E-2</v>
      </c>
      <c r="G6" s="5">
        <v>144</v>
      </c>
      <c r="H6" s="4">
        <f t="shared" ref="H6:H16" si="2">G6/K6</f>
        <v>0.69565217391304346</v>
      </c>
      <c r="I6" s="3">
        <v>0</v>
      </c>
      <c r="J6" s="4">
        <f t="shared" ref="J6:J16" si="3">I6/K6</f>
        <v>0</v>
      </c>
      <c r="K6" s="6">
        <f t="shared" ref="K6:K15" si="4">C6+E6+G6+I6</f>
        <v>207</v>
      </c>
    </row>
    <row r="7" spans="1:11" x14ac:dyDescent="0.25">
      <c r="A7" s="3" t="s">
        <v>9</v>
      </c>
      <c r="B7" s="3" t="s">
        <v>11</v>
      </c>
      <c r="C7" s="6">
        <v>839</v>
      </c>
      <c r="D7" s="4">
        <f t="shared" si="0"/>
        <v>0.40317155213839501</v>
      </c>
      <c r="E7" s="6">
        <v>68</v>
      </c>
      <c r="F7" s="4">
        <f t="shared" si="1"/>
        <v>3.2676597789524267E-2</v>
      </c>
      <c r="G7" s="5">
        <v>1169</v>
      </c>
      <c r="H7" s="4">
        <f t="shared" si="2"/>
        <v>0.56174915905814515</v>
      </c>
      <c r="I7" s="3">
        <v>5</v>
      </c>
      <c r="J7" s="4">
        <f t="shared" si="3"/>
        <v>2.4026910139356081E-3</v>
      </c>
      <c r="K7" s="6">
        <f t="shared" si="4"/>
        <v>2081</v>
      </c>
    </row>
    <row r="8" spans="1:11" x14ac:dyDescent="0.25">
      <c r="A8" s="3" t="s">
        <v>9</v>
      </c>
      <c r="B8" s="3" t="s">
        <v>12</v>
      </c>
      <c r="C8" s="3">
        <v>285</v>
      </c>
      <c r="D8" s="4">
        <f t="shared" si="0"/>
        <v>0.54807692307692313</v>
      </c>
      <c r="E8" s="3">
        <v>19</v>
      </c>
      <c r="F8" s="4">
        <f t="shared" si="1"/>
        <v>3.653846153846154E-2</v>
      </c>
      <c r="G8" s="5">
        <v>213</v>
      </c>
      <c r="H8" s="4">
        <f t="shared" si="2"/>
        <v>0.4096153846153846</v>
      </c>
      <c r="I8" s="3">
        <v>3</v>
      </c>
      <c r="J8" s="4">
        <f t="shared" si="3"/>
        <v>5.7692307692307696E-3</v>
      </c>
      <c r="K8" s="6">
        <f t="shared" si="4"/>
        <v>520</v>
      </c>
    </row>
    <row r="9" spans="1:11" x14ac:dyDescent="0.25">
      <c r="A9" s="3" t="s">
        <v>9</v>
      </c>
      <c r="B9" s="3" t="s">
        <v>13</v>
      </c>
      <c r="C9" s="6">
        <v>320</v>
      </c>
      <c r="D9" s="4">
        <f t="shared" si="0"/>
        <v>0.42272126816380451</v>
      </c>
      <c r="E9" s="3">
        <v>29</v>
      </c>
      <c r="F9" s="4">
        <f t="shared" si="1"/>
        <v>3.8309114927344783E-2</v>
      </c>
      <c r="G9" s="5">
        <v>408</v>
      </c>
      <c r="H9" s="4">
        <f t="shared" si="2"/>
        <v>0.5389696169088507</v>
      </c>
      <c r="I9" s="3">
        <v>0</v>
      </c>
      <c r="J9" s="4">
        <f t="shared" si="3"/>
        <v>0</v>
      </c>
      <c r="K9" s="6">
        <f t="shared" si="4"/>
        <v>757</v>
      </c>
    </row>
    <row r="10" spans="1:11" x14ac:dyDescent="0.25">
      <c r="A10" s="3" t="s">
        <v>9</v>
      </c>
      <c r="B10" s="3" t="s">
        <v>14</v>
      </c>
      <c r="C10" s="3">
        <v>156</v>
      </c>
      <c r="D10" s="4">
        <f t="shared" si="0"/>
        <v>0.39294710327455917</v>
      </c>
      <c r="E10" s="3">
        <v>14</v>
      </c>
      <c r="F10" s="4">
        <f t="shared" si="1"/>
        <v>3.5264483627204031E-2</v>
      </c>
      <c r="G10" s="5">
        <v>226</v>
      </c>
      <c r="H10" s="4">
        <f t="shared" si="2"/>
        <v>0.56926952141057929</v>
      </c>
      <c r="I10" s="3">
        <v>1</v>
      </c>
      <c r="J10" s="4">
        <f t="shared" si="3"/>
        <v>2.5188916876574307E-3</v>
      </c>
      <c r="K10" s="6">
        <f t="shared" si="4"/>
        <v>397</v>
      </c>
    </row>
    <row r="11" spans="1:11" x14ac:dyDescent="0.25">
      <c r="A11" s="3" t="s">
        <v>9</v>
      </c>
      <c r="B11" s="3" t="s">
        <v>15</v>
      </c>
      <c r="C11" s="3">
        <v>390</v>
      </c>
      <c r="D11" s="4">
        <f t="shared" si="0"/>
        <v>0.54242002781641163</v>
      </c>
      <c r="E11" s="3">
        <v>11</v>
      </c>
      <c r="F11" s="4">
        <f t="shared" si="1"/>
        <v>1.5299026425591099E-2</v>
      </c>
      <c r="G11" s="5">
        <v>315</v>
      </c>
      <c r="H11" s="4">
        <f t="shared" si="2"/>
        <v>0.43810848400556329</v>
      </c>
      <c r="I11" s="3">
        <v>3</v>
      </c>
      <c r="J11" s="4">
        <f t="shared" si="3"/>
        <v>4.172461752433936E-3</v>
      </c>
      <c r="K11" s="6">
        <f t="shared" si="4"/>
        <v>719</v>
      </c>
    </row>
    <row r="12" spans="1:11" x14ac:dyDescent="0.25">
      <c r="A12" s="3" t="s">
        <v>9</v>
      </c>
      <c r="B12" s="3" t="s">
        <v>16</v>
      </c>
      <c r="C12" s="6">
        <v>280</v>
      </c>
      <c r="D12" s="4">
        <f t="shared" si="0"/>
        <v>0.43613707165109034</v>
      </c>
      <c r="E12" s="3">
        <v>54</v>
      </c>
      <c r="F12" s="4">
        <f t="shared" si="1"/>
        <v>8.4112149532710276E-2</v>
      </c>
      <c r="G12" s="5">
        <v>307</v>
      </c>
      <c r="H12" s="4">
        <f t="shared" si="2"/>
        <v>0.47819314641744548</v>
      </c>
      <c r="I12" s="3">
        <v>1</v>
      </c>
      <c r="J12" s="4">
        <f t="shared" si="3"/>
        <v>1.557632398753894E-3</v>
      </c>
      <c r="K12" s="6">
        <f t="shared" si="4"/>
        <v>642</v>
      </c>
    </row>
    <row r="13" spans="1:11" x14ac:dyDescent="0.25">
      <c r="A13" s="3" t="s">
        <v>9</v>
      </c>
      <c r="B13" s="3" t="s">
        <v>17</v>
      </c>
      <c r="C13" s="6">
        <v>924</v>
      </c>
      <c r="D13" s="4">
        <f t="shared" si="0"/>
        <v>0.45856079404466499</v>
      </c>
      <c r="E13" s="6">
        <v>99</v>
      </c>
      <c r="F13" s="4">
        <f t="shared" si="1"/>
        <v>4.9131513647642677E-2</v>
      </c>
      <c r="G13" s="5">
        <v>990</v>
      </c>
      <c r="H13" s="4">
        <f t="shared" si="2"/>
        <v>0.49131513647642677</v>
      </c>
      <c r="I13" s="3">
        <v>2</v>
      </c>
      <c r="J13" s="4">
        <f t="shared" si="3"/>
        <v>9.9255583126550868E-4</v>
      </c>
      <c r="K13" s="6">
        <f t="shared" si="4"/>
        <v>2015</v>
      </c>
    </row>
    <row r="14" spans="1:11" x14ac:dyDescent="0.25">
      <c r="A14" s="3" t="s">
        <v>9</v>
      </c>
      <c r="B14" s="3" t="s">
        <v>18</v>
      </c>
      <c r="C14" s="3">
        <v>313</v>
      </c>
      <c r="D14" s="4">
        <f t="shared" si="0"/>
        <v>0.51143790849673199</v>
      </c>
      <c r="E14" s="3">
        <v>22</v>
      </c>
      <c r="F14" s="4">
        <f t="shared" si="1"/>
        <v>3.5947712418300651E-2</v>
      </c>
      <c r="G14" s="5">
        <v>275</v>
      </c>
      <c r="H14" s="4">
        <f t="shared" si="2"/>
        <v>0.44934640522875818</v>
      </c>
      <c r="I14" s="3">
        <v>2</v>
      </c>
      <c r="J14" s="4">
        <f t="shared" si="3"/>
        <v>3.2679738562091504E-3</v>
      </c>
      <c r="K14" s="6">
        <f t="shared" si="4"/>
        <v>612</v>
      </c>
    </row>
    <row r="15" spans="1:11" x14ac:dyDescent="0.25">
      <c r="A15" s="3" t="s">
        <v>9</v>
      </c>
      <c r="B15" s="3" t="s">
        <v>19</v>
      </c>
      <c r="C15" s="6">
        <v>429</v>
      </c>
      <c r="D15" s="4">
        <f t="shared" si="0"/>
        <v>0.52189781021897808</v>
      </c>
      <c r="E15" s="3">
        <v>21</v>
      </c>
      <c r="F15" s="4">
        <f t="shared" si="1"/>
        <v>2.5547445255474453E-2</v>
      </c>
      <c r="G15" s="5">
        <v>371</v>
      </c>
      <c r="H15" s="4">
        <f t="shared" si="2"/>
        <v>0.451338199513382</v>
      </c>
      <c r="I15" s="3">
        <v>1</v>
      </c>
      <c r="J15" s="4">
        <f t="shared" si="3"/>
        <v>1.2165450121654502E-3</v>
      </c>
      <c r="K15" s="6">
        <f t="shared" si="4"/>
        <v>822</v>
      </c>
    </row>
    <row r="16" spans="1:11" x14ac:dyDescent="0.25">
      <c r="A16" s="3"/>
      <c r="B16" s="3" t="s">
        <v>20</v>
      </c>
      <c r="C16" s="6">
        <f>SUM(C5:C15)</f>
        <v>4169</v>
      </c>
      <c r="D16" s="4">
        <f t="shared" si="0"/>
        <v>0.45433740191804706</v>
      </c>
      <c r="E16" s="6">
        <f>SUM(E5:E15)</f>
        <v>357</v>
      </c>
      <c r="F16" s="4">
        <f t="shared" si="1"/>
        <v>3.8905841325196165E-2</v>
      </c>
      <c r="G16" s="6">
        <f>SUM(G5:G15)</f>
        <v>4631</v>
      </c>
      <c r="H16" s="4">
        <f t="shared" si="2"/>
        <v>0.50468613775065385</v>
      </c>
      <c r="I16" s="6">
        <f>SUM(I5:I15)</f>
        <v>19</v>
      </c>
      <c r="J16" s="4">
        <f t="shared" si="3"/>
        <v>2.070619006102877E-3</v>
      </c>
      <c r="K16" s="6">
        <f>SUM(K5:K15)</f>
        <v>9176</v>
      </c>
    </row>
    <row r="19" spans="3:3" x14ac:dyDescent="0.25">
      <c r="C19" s="15"/>
    </row>
  </sheetData>
  <pageMargins left="0.2" right="0.2" top="1" bottom="1" header="0.3" footer="0.3"/>
  <pageSetup orientation="landscape" r:id="rId1"/>
  <headerFooter>
    <oddHeader>&amp;C&amp;"-,Bold"&amp;16Special Election -- August 27, 2013
State Senate District 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2013-08-28T13:53:40Z</cp:lastPrinted>
  <dcterms:created xsi:type="dcterms:W3CDTF">2013-08-27T14:36:28Z</dcterms:created>
  <dcterms:modified xsi:type="dcterms:W3CDTF">2013-09-03T15:29:07Z</dcterms:modified>
</cp:coreProperties>
</file>